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105" windowWidth="11595" windowHeight="6150" activeTab="0"/>
  </bookViews>
  <sheets>
    <sheet name="PC-Version" sheetId="1" r:id="rId1"/>
  </sheets>
  <definedNames>
    <definedName name="_xlnm.Print_Area" localSheetId="0">'PC-Version'!$A$1:$BE$49</definedName>
  </definedNames>
  <calcPr fullCalcOnLoad="1"/>
</workbook>
</file>

<file path=xl/sharedStrings.xml><?xml version="1.0" encoding="utf-8"?>
<sst xmlns="http://schemas.openxmlformats.org/spreadsheetml/2006/main" count="115" uniqueCount="41">
  <si>
    <t>Am</t>
  </si>
  <si>
    <t>, den</t>
  </si>
  <si>
    <t>Beginn:</t>
  </si>
  <si>
    <t>Uhr</t>
  </si>
  <si>
    <t>Spielzeit:</t>
  </si>
  <si>
    <t>1x</t>
  </si>
  <si>
    <t>min</t>
  </si>
  <si>
    <t>Pause:</t>
  </si>
  <si>
    <t>I. Teilnehmende Mannschaften</t>
  </si>
  <si>
    <t>1.</t>
  </si>
  <si>
    <t>2.</t>
  </si>
  <si>
    <t>3.</t>
  </si>
  <si>
    <t>4.</t>
  </si>
  <si>
    <t>5.</t>
  </si>
  <si>
    <t>Nr.</t>
  </si>
  <si>
    <t>Grp.</t>
  </si>
  <si>
    <t>Beginn</t>
  </si>
  <si>
    <t>Spielpaarung</t>
  </si>
  <si>
    <t>:</t>
  </si>
  <si>
    <t>-</t>
  </si>
  <si>
    <t>Ergebnis</t>
  </si>
  <si>
    <t>II. Spielplan Vorrunde</t>
  </si>
  <si>
    <t>Punkte</t>
  </si>
  <si>
    <t>x</t>
  </si>
  <si>
    <t>Platz</t>
  </si>
  <si>
    <t>Bezirk Enz/Murr</t>
  </si>
  <si>
    <t>F-Junioren Spieltag</t>
  </si>
  <si>
    <t>Samstag</t>
  </si>
  <si>
    <t>Halle In der Au Benningen</t>
  </si>
  <si>
    <t>Gruppe 27</t>
  </si>
  <si>
    <t>Gruppe 28</t>
  </si>
  <si>
    <t>TSV 1899 Benningen II</t>
  </si>
  <si>
    <t>TSG Steinheim III</t>
  </si>
  <si>
    <t>SGV Murr II</t>
  </si>
  <si>
    <t>FV Markgröningen II</t>
  </si>
  <si>
    <t>SV Pattonville II</t>
  </si>
  <si>
    <t>TSV Grünbhl</t>
  </si>
  <si>
    <t>SGV Murr I</t>
  </si>
  <si>
    <t>FV Markgröningen I</t>
  </si>
  <si>
    <t>SV Pattonville I</t>
  </si>
  <si>
    <t>SGV Freiberg Fußball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</si>
</sst>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7]dddd\,\ d\.\ mmmm\ yyyy"/>
    <numFmt numFmtId="165" formatCode="mm:ss.0;@"/>
    <numFmt numFmtId="166" formatCode="h:mm;@"/>
    <numFmt numFmtId="167" formatCode="[$-F400]h:mm:ss\ AM/PM"/>
    <numFmt numFmtId="168" formatCode="0_ ;[Red]\-0\ "/>
    <numFmt numFmtId="169" formatCode="00000"/>
  </numFmts>
  <fonts count="51">
    <font>
      <sz val="10"/>
      <name val="Arial"/>
      <family val="0"/>
    </font>
    <font>
      <sz val="8"/>
      <name val="Arial"/>
      <family val="0"/>
    </font>
    <font>
      <u val="single"/>
      <sz val="11.2"/>
      <color indexed="12"/>
      <name val="Arial"/>
      <family val="0"/>
    </font>
    <font>
      <u val="single"/>
      <sz val="11.2"/>
      <color indexed="36"/>
      <name val="Arial"/>
      <family val="0"/>
    </font>
    <font>
      <sz val="22"/>
      <name val="Arial Black"/>
      <family val="2"/>
    </font>
    <font>
      <sz val="22"/>
      <name val="Comic Sans MS"/>
      <family val="4"/>
    </font>
    <font>
      <sz val="10"/>
      <color indexed="9"/>
      <name val="Arial"/>
      <family val="0"/>
    </font>
    <font>
      <sz val="18"/>
      <name val="Arial Black"/>
      <family val="2"/>
    </font>
    <font>
      <sz val="12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2"/>
      <color indexed="9"/>
      <name val="Arial"/>
      <family val="0"/>
    </font>
    <font>
      <u val="single"/>
      <sz val="10"/>
      <name val="Arial"/>
      <family val="0"/>
    </font>
    <font>
      <b/>
      <sz val="9"/>
      <name val="Arial"/>
      <family val="2"/>
    </font>
    <font>
      <b/>
      <sz val="10"/>
      <color indexed="9"/>
      <name val="Arial"/>
      <family val="0"/>
    </font>
    <font>
      <sz val="8"/>
      <color indexed="9"/>
      <name val="Arial"/>
      <family val="0"/>
    </font>
    <font>
      <b/>
      <sz val="8"/>
      <color indexed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4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6" borderId="2" applyNumberFormat="0" applyAlignment="0" applyProtection="0"/>
    <xf numFmtId="0" fontId="3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8" fillId="27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4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32" borderId="9" applyNumberFormat="0" applyAlignment="0" applyProtection="0"/>
  </cellStyleXfs>
  <cellXfs count="87">
    <xf numFmtId="0" fontId="0" fillId="0" borderId="0" xfId="0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0" fontId="11" fillId="0" borderId="0" xfId="0" applyFont="1" applyAlignment="1">
      <alignment/>
    </xf>
    <xf numFmtId="0" fontId="11" fillId="0" borderId="0" xfId="0" applyFont="1" applyFill="1" applyBorder="1" applyAlignment="1">
      <alignment/>
    </xf>
    <xf numFmtId="0" fontId="11" fillId="0" borderId="0" xfId="0" applyFont="1" applyFill="1" applyAlignment="1">
      <alignment/>
    </xf>
    <xf numFmtId="0" fontId="0" fillId="0" borderId="0" xfId="0" applyFont="1" applyAlignment="1">
      <alignment horizontal="right"/>
    </xf>
    <xf numFmtId="0" fontId="9" fillId="0" borderId="10" xfId="0" applyFont="1" applyBorder="1" applyAlignment="1">
      <alignment horizontal="center"/>
    </xf>
    <xf numFmtId="0" fontId="12" fillId="0" borderId="0" xfId="0" applyFont="1" applyAlignment="1">
      <alignment/>
    </xf>
    <xf numFmtId="0" fontId="6" fillId="0" borderId="0" xfId="0" applyFont="1" applyAlignment="1">
      <alignment vertical="center"/>
    </xf>
    <xf numFmtId="0" fontId="6" fillId="0" borderId="0" xfId="0" applyFont="1" applyFill="1" applyBorder="1" applyAlignment="1">
      <alignment vertical="center"/>
    </xf>
    <xf numFmtId="0" fontId="14" fillId="0" borderId="0" xfId="0" applyFont="1" applyFill="1" applyBorder="1" applyAlignment="1" applyProtection="1">
      <alignment horizontal="centerContinuous"/>
      <protection hidden="1"/>
    </xf>
    <xf numFmtId="0" fontId="6" fillId="0" borderId="0" xfId="0" applyFont="1" applyFill="1" applyBorder="1" applyAlignment="1" applyProtection="1">
      <alignment horizontal="centerContinuous"/>
      <protection hidden="1"/>
    </xf>
    <xf numFmtId="0" fontId="6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10" fillId="0" borderId="11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Font="1" applyAlignment="1">
      <alignment vertical="center"/>
    </xf>
    <xf numFmtId="0" fontId="10" fillId="0" borderId="12" xfId="0" applyFont="1" applyFill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left" vertical="center" readingOrder="2"/>
    </xf>
    <xf numFmtId="0" fontId="15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left" vertical="center"/>
    </xf>
    <xf numFmtId="0" fontId="14" fillId="0" borderId="0" xfId="0" applyFont="1" applyAlignment="1">
      <alignment/>
    </xf>
    <xf numFmtId="0" fontId="10" fillId="0" borderId="13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left" vertical="center" shrinkToFit="1"/>
    </xf>
    <xf numFmtId="0" fontId="0" fillId="0" borderId="12" xfId="0" applyFont="1" applyFill="1" applyBorder="1" applyAlignment="1">
      <alignment horizontal="left" vertical="center" shrinkToFit="1"/>
    </xf>
    <xf numFmtId="0" fontId="0" fillId="0" borderId="14" xfId="0" applyFont="1" applyFill="1" applyBorder="1" applyAlignment="1">
      <alignment horizontal="left" vertical="center" shrinkToFit="1"/>
    </xf>
    <xf numFmtId="20" fontId="0" fillId="0" borderId="18" xfId="0" applyNumberFormat="1" applyFont="1" applyFill="1" applyBorder="1" applyAlignment="1">
      <alignment horizontal="center" vertical="center"/>
    </xf>
    <xf numFmtId="20" fontId="0" fillId="0" borderId="19" xfId="0" applyNumberFormat="1" applyFont="1" applyFill="1" applyBorder="1" applyAlignment="1">
      <alignment horizontal="center" vertical="center"/>
    </xf>
    <xf numFmtId="0" fontId="9" fillId="33" borderId="20" xfId="0" applyFont="1" applyFill="1" applyBorder="1" applyAlignment="1">
      <alignment horizontal="center"/>
    </xf>
    <xf numFmtId="0" fontId="9" fillId="33" borderId="21" xfId="0" applyFont="1" applyFill="1" applyBorder="1" applyAlignment="1">
      <alignment horizontal="center"/>
    </xf>
    <xf numFmtId="0" fontId="9" fillId="33" borderId="22" xfId="0" applyFont="1" applyFill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10" fillId="0" borderId="27" xfId="0" applyFont="1" applyFill="1" applyBorder="1" applyAlignment="1">
      <alignment horizontal="center" vertical="center"/>
    </xf>
    <xf numFmtId="0" fontId="10" fillId="0" borderId="28" xfId="0" applyFont="1" applyFill="1" applyBorder="1" applyAlignment="1">
      <alignment horizontal="center" vertical="center"/>
    </xf>
    <xf numFmtId="0" fontId="8" fillId="0" borderId="29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24" xfId="0" applyFont="1" applyBorder="1" applyAlignment="1">
      <alignment horizontal="left" shrinkToFit="1"/>
    </xf>
    <xf numFmtId="0" fontId="8" fillId="0" borderId="30" xfId="0" applyFont="1" applyBorder="1" applyAlignment="1">
      <alignment horizontal="left" shrinkToFit="1"/>
    </xf>
    <xf numFmtId="0" fontId="0" fillId="0" borderId="27" xfId="0" applyFont="1" applyFill="1" applyBorder="1" applyAlignment="1">
      <alignment horizontal="left" vertical="center" shrinkToFit="1"/>
    </xf>
    <xf numFmtId="0" fontId="0" fillId="0" borderId="11" xfId="0" applyFont="1" applyFill="1" applyBorder="1" applyAlignment="1">
      <alignment horizontal="left" vertical="center" shrinkToFit="1"/>
    </xf>
    <xf numFmtId="0" fontId="0" fillId="0" borderId="31" xfId="0" applyFont="1" applyFill="1" applyBorder="1" applyAlignment="1">
      <alignment horizontal="left" vertical="center" shrinkToFit="1"/>
    </xf>
    <xf numFmtId="0" fontId="10" fillId="0" borderId="11" xfId="0" applyFont="1" applyFill="1" applyBorder="1" applyAlignment="1">
      <alignment horizontal="center" vertical="center"/>
    </xf>
    <xf numFmtId="0" fontId="10" fillId="0" borderId="31" xfId="0" applyFont="1" applyFill="1" applyBorder="1" applyAlignment="1">
      <alignment horizontal="center" vertical="center"/>
    </xf>
    <xf numFmtId="0" fontId="13" fillId="33" borderId="32" xfId="0" applyFont="1" applyFill="1" applyBorder="1" applyAlignment="1">
      <alignment vertical="center"/>
    </xf>
    <xf numFmtId="0" fontId="13" fillId="33" borderId="22" xfId="0" applyFont="1" applyFill="1" applyBorder="1" applyAlignment="1">
      <alignment vertical="center"/>
    </xf>
    <xf numFmtId="0" fontId="13" fillId="33" borderId="32" xfId="0" applyFont="1" applyFill="1" applyBorder="1" applyAlignment="1">
      <alignment horizontal="center" vertical="center"/>
    </xf>
    <xf numFmtId="0" fontId="13" fillId="33" borderId="21" xfId="0" applyFont="1" applyFill="1" applyBorder="1" applyAlignment="1">
      <alignment horizontal="center" vertical="center"/>
    </xf>
    <xf numFmtId="0" fontId="13" fillId="33" borderId="33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20" fontId="0" fillId="0" borderId="35" xfId="0" applyNumberFormat="1" applyFont="1" applyFill="1" applyBorder="1" applyAlignment="1">
      <alignment horizontal="center" vertical="center"/>
    </xf>
    <xf numFmtId="20" fontId="0" fillId="0" borderId="27" xfId="0" applyNumberFormat="1" applyFont="1" applyFill="1" applyBorder="1" applyAlignment="1">
      <alignment horizontal="center" vertical="center"/>
    </xf>
    <xf numFmtId="0" fontId="13" fillId="33" borderId="36" xfId="0" applyFont="1" applyFill="1" applyBorder="1" applyAlignment="1">
      <alignment horizontal="center" vertical="center"/>
    </xf>
    <xf numFmtId="0" fontId="13" fillId="33" borderId="37" xfId="0" applyFont="1" applyFill="1" applyBorder="1" applyAlignment="1">
      <alignment horizontal="center" vertical="center"/>
    </xf>
    <xf numFmtId="0" fontId="8" fillId="0" borderId="26" xfId="0" applyFont="1" applyBorder="1" applyAlignment="1">
      <alignment horizontal="left" shrinkToFit="1"/>
    </xf>
    <xf numFmtId="0" fontId="8" fillId="0" borderId="38" xfId="0" applyFont="1" applyBorder="1" applyAlignment="1">
      <alignment horizontal="left" shrinkToFit="1"/>
    </xf>
    <xf numFmtId="0" fontId="8" fillId="0" borderId="0" xfId="0" applyFont="1" applyBorder="1" applyAlignment="1">
      <alignment horizontal="left" shrinkToFit="1"/>
    </xf>
    <xf numFmtId="0" fontId="8" fillId="0" borderId="39" xfId="0" applyFont="1" applyBorder="1" applyAlignment="1">
      <alignment horizontal="left" shrinkToFi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45" fontId="9" fillId="0" borderId="10" xfId="0" applyNumberFormat="1" applyFont="1" applyBorder="1" applyAlignment="1">
      <alignment horizontal="center"/>
    </xf>
    <xf numFmtId="20" fontId="9" fillId="0" borderId="10" xfId="0" applyNumberFormat="1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14" fontId="9" fillId="0" borderId="0" xfId="0" applyNumberFormat="1" applyFont="1" applyAlignment="1">
      <alignment horizontal="center"/>
    </xf>
    <xf numFmtId="0" fontId="9" fillId="0" borderId="10" xfId="0" applyFont="1" applyBorder="1" applyAlignment="1">
      <alignment horizont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37</xdr:col>
      <xdr:colOff>19050</xdr:colOff>
      <xdr:row>0</xdr:row>
      <xdr:rowOff>114300</xdr:rowOff>
    </xdr:from>
    <xdr:to>
      <xdr:col>51</xdr:col>
      <xdr:colOff>38100</xdr:colOff>
      <xdr:row>7</xdr:row>
      <xdr:rowOff>0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114300"/>
          <a:ext cx="1619250" cy="1600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2:DK44"/>
  <sheetViews>
    <sheetView showGridLines="0" tabSelected="1" zoomScale="92" zoomScaleNormal="92" zoomScalePageLayoutView="0" workbookViewId="0" topLeftCell="A1">
      <selection activeCell="BD27" sqref="BD27"/>
    </sheetView>
  </sheetViews>
  <sheetFormatPr defaultColWidth="1.7109375" defaultRowHeight="12.75"/>
  <cols>
    <col min="1" max="55" width="1.7109375" style="1" customWidth="1"/>
    <col min="56" max="56" width="1.7109375" style="2" customWidth="1"/>
    <col min="57" max="57" width="1.7109375" style="3" customWidth="1"/>
    <col min="58" max="58" width="2.8515625" style="3" customWidth="1"/>
    <col min="59" max="59" width="2.140625" style="3" customWidth="1"/>
    <col min="60" max="60" width="2.8515625" style="3" customWidth="1"/>
    <col min="61" max="64" width="1.7109375" style="3" customWidth="1"/>
    <col min="65" max="65" width="21.28125" style="3" customWidth="1"/>
    <col min="66" max="66" width="2.28125" style="3" customWidth="1"/>
    <col min="67" max="67" width="3.140625" style="3" customWidth="1"/>
    <col min="68" max="68" width="1.7109375" style="3" customWidth="1"/>
    <col min="69" max="69" width="2.28125" style="3" customWidth="1"/>
    <col min="70" max="70" width="2.57421875" style="3" customWidth="1"/>
    <col min="71" max="73" width="1.7109375" style="3" customWidth="1"/>
    <col min="74" max="80" width="1.7109375" style="4" customWidth="1"/>
    <col min="81" max="101" width="1.7109375" style="2" customWidth="1"/>
    <col min="102" max="113" width="1.7109375" style="1" customWidth="1"/>
    <col min="114" max="115" width="1.7109375" style="2" customWidth="1"/>
    <col min="116" max="116" width="1.7109375" style="1" customWidth="1"/>
    <col min="117" max="16384" width="1.7109375" style="1" customWidth="1"/>
  </cols>
  <sheetData>
    <row r="1" ht="12.75"/>
    <row r="2" spans="1:42" ht="33.75">
      <c r="A2" s="78" t="s">
        <v>25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  <c r="AF2" s="79"/>
      <c r="AG2" s="79"/>
      <c r="AH2" s="79"/>
      <c r="AI2" s="79"/>
      <c r="AJ2" s="79"/>
      <c r="AK2" s="79"/>
      <c r="AL2" s="79"/>
      <c r="AM2" s="79"/>
      <c r="AN2" s="79"/>
      <c r="AO2" s="79"/>
      <c r="AP2" s="79"/>
    </row>
    <row r="3" spans="1:43" ht="27">
      <c r="A3" s="80" t="s">
        <v>26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80"/>
      <c r="AJ3" s="80"/>
      <c r="AK3" s="80"/>
      <c r="AL3" s="80"/>
      <c r="AM3" s="80"/>
      <c r="AN3" s="80"/>
      <c r="AO3" s="5"/>
      <c r="AP3" s="6"/>
      <c r="AQ3" s="7"/>
    </row>
    <row r="4" spans="1:42" ht="1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</row>
    <row r="5" spans="1:42" ht="15.75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9" t="s">
        <v>0</v>
      </c>
      <c r="M5" s="83" t="s">
        <v>27</v>
      </c>
      <c r="N5" s="84"/>
      <c r="O5" s="84"/>
      <c r="P5" s="84"/>
      <c r="Q5" s="84"/>
      <c r="R5" s="84"/>
      <c r="S5" s="84"/>
      <c r="T5" s="84"/>
      <c r="U5" s="8" t="s">
        <v>1</v>
      </c>
      <c r="V5" s="8"/>
      <c r="W5" s="8"/>
      <c r="X5" s="8"/>
      <c r="Y5" s="85">
        <v>43078</v>
      </c>
      <c r="Z5" s="85"/>
      <c r="AA5" s="85"/>
      <c r="AB5" s="85"/>
      <c r="AC5" s="85"/>
      <c r="AD5" s="85"/>
      <c r="AE5" s="85"/>
      <c r="AF5" s="85"/>
      <c r="AG5" s="8"/>
      <c r="AH5" s="8"/>
      <c r="AI5" s="8"/>
      <c r="AJ5" s="8"/>
      <c r="AK5" s="8"/>
      <c r="AL5" s="8"/>
      <c r="AM5" s="8"/>
      <c r="AN5" s="8"/>
      <c r="AO5" s="8"/>
      <c r="AP5" s="8"/>
    </row>
    <row r="6" spans="1:42" ht="1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</row>
    <row r="7" spans="1:42" ht="15.75">
      <c r="A7" s="8"/>
      <c r="B7" s="83" t="s">
        <v>28</v>
      </c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  <c r="AA7" s="83"/>
      <c r="AB7" s="83"/>
      <c r="AC7" s="83"/>
      <c r="AD7" s="83"/>
      <c r="AE7" s="83"/>
      <c r="AF7" s="83"/>
      <c r="AG7" s="83"/>
      <c r="AH7" s="83"/>
      <c r="AI7" s="83"/>
      <c r="AJ7" s="83"/>
      <c r="AK7" s="83"/>
      <c r="AL7" s="83"/>
      <c r="AM7" s="83"/>
      <c r="AN7" s="8"/>
      <c r="AO7" s="8"/>
      <c r="AP7" s="8"/>
    </row>
    <row r="8" ht="12.75"/>
    <row r="9" spans="56:115" s="8" customFormat="1" ht="6" customHeight="1">
      <c r="BD9" s="10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2"/>
      <c r="BW9" s="12"/>
      <c r="BX9" s="12"/>
      <c r="BY9" s="12"/>
      <c r="BZ9" s="12"/>
      <c r="CA9" s="12"/>
      <c r="CB9" s="12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DJ9" s="10"/>
      <c r="DK9" s="10"/>
    </row>
    <row r="10" spans="7:115" s="8" customFormat="1" ht="15.75">
      <c r="G10" s="13" t="s">
        <v>2</v>
      </c>
      <c r="H10" s="82">
        <v>0.5625</v>
      </c>
      <c r="I10" s="82"/>
      <c r="J10" s="82"/>
      <c r="K10" s="82"/>
      <c r="L10" s="82"/>
      <c r="M10" s="1" t="s">
        <v>3</v>
      </c>
      <c r="T10" s="13" t="s">
        <v>4</v>
      </c>
      <c r="U10" s="86">
        <v>1</v>
      </c>
      <c r="V10" s="86" t="s">
        <v>5</v>
      </c>
      <c r="W10" s="14" t="s">
        <v>23</v>
      </c>
      <c r="X10" s="81">
        <v>0.006944444444444444</v>
      </c>
      <c r="Y10" s="81"/>
      <c r="Z10" s="81"/>
      <c r="AA10" s="81"/>
      <c r="AB10" s="81"/>
      <c r="AC10" s="1" t="s">
        <v>6</v>
      </c>
      <c r="AK10" s="13" t="s">
        <v>7</v>
      </c>
      <c r="AL10" s="81">
        <v>0.0006944444444444445</v>
      </c>
      <c r="AM10" s="81"/>
      <c r="AN10" s="81"/>
      <c r="AO10" s="81"/>
      <c r="AP10" s="81"/>
      <c r="AQ10" s="1" t="s">
        <v>6</v>
      </c>
      <c r="BD10" s="10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2"/>
      <c r="BW10" s="12"/>
      <c r="BX10" s="12"/>
      <c r="BY10" s="12"/>
      <c r="BZ10" s="12"/>
      <c r="CA10" s="12"/>
      <c r="CB10" s="12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DJ10" s="10"/>
      <c r="DK10" s="10"/>
    </row>
    <row r="11" ht="9" customHeight="1"/>
    <row r="12" ht="6" customHeight="1"/>
    <row r="13" ht="12.75">
      <c r="B13" s="15" t="s">
        <v>8</v>
      </c>
    </row>
    <row r="14" ht="6" customHeight="1" thickBot="1"/>
    <row r="15" spans="2:55" ht="16.5" thickBot="1">
      <c r="B15" s="45" t="s">
        <v>29</v>
      </c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7"/>
      <c r="AE15" s="45" t="s">
        <v>30</v>
      </c>
      <c r="AF15" s="46"/>
      <c r="AG15" s="46"/>
      <c r="AH15" s="46"/>
      <c r="AI15" s="46"/>
      <c r="AJ15" s="46"/>
      <c r="AK15" s="46"/>
      <c r="AL15" s="46"/>
      <c r="AM15" s="46"/>
      <c r="AN15" s="46"/>
      <c r="AO15" s="46"/>
      <c r="AP15" s="46"/>
      <c r="AQ15" s="46"/>
      <c r="AR15" s="46"/>
      <c r="AS15" s="46"/>
      <c r="AT15" s="46"/>
      <c r="AU15" s="46"/>
      <c r="AV15" s="46"/>
      <c r="AW15" s="46"/>
      <c r="AX15" s="46"/>
      <c r="AY15" s="46"/>
      <c r="AZ15" s="46"/>
      <c r="BA15" s="46"/>
      <c r="BB15" s="46"/>
      <c r="BC15" s="47"/>
    </row>
    <row r="16" spans="2:55" ht="15">
      <c r="B16" s="50" t="s">
        <v>9</v>
      </c>
      <c r="C16" s="51"/>
      <c r="D16" s="74" t="s">
        <v>31</v>
      </c>
      <c r="E16" s="74"/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5"/>
      <c r="AE16" s="50" t="s">
        <v>9</v>
      </c>
      <c r="AF16" s="51"/>
      <c r="AG16" s="74" t="s">
        <v>36</v>
      </c>
      <c r="AH16" s="74"/>
      <c r="AI16" s="74"/>
      <c r="AJ16" s="74"/>
      <c r="AK16" s="74"/>
      <c r="AL16" s="74"/>
      <c r="AM16" s="74"/>
      <c r="AN16" s="74"/>
      <c r="AO16" s="74"/>
      <c r="AP16" s="74"/>
      <c r="AQ16" s="74"/>
      <c r="AR16" s="74"/>
      <c r="AS16" s="74"/>
      <c r="AT16" s="74"/>
      <c r="AU16" s="74"/>
      <c r="AV16" s="74"/>
      <c r="AW16" s="74"/>
      <c r="AX16" s="74"/>
      <c r="AY16" s="74"/>
      <c r="AZ16" s="74"/>
      <c r="BA16" s="74"/>
      <c r="BB16" s="74"/>
      <c r="BC16" s="75"/>
    </row>
    <row r="17" spans="2:55" ht="15">
      <c r="B17" s="54" t="s">
        <v>10</v>
      </c>
      <c r="C17" s="55"/>
      <c r="D17" s="76" t="s">
        <v>32</v>
      </c>
      <c r="E17" s="76"/>
      <c r="F17" s="76"/>
      <c r="G17" s="76"/>
      <c r="H17" s="76"/>
      <c r="I17" s="76"/>
      <c r="J17" s="76"/>
      <c r="K17" s="76"/>
      <c r="L17" s="76"/>
      <c r="M17" s="76"/>
      <c r="N17" s="76"/>
      <c r="O17" s="76"/>
      <c r="P17" s="76"/>
      <c r="Q17" s="76"/>
      <c r="R17" s="76"/>
      <c r="S17" s="76"/>
      <c r="T17" s="76"/>
      <c r="U17" s="76"/>
      <c r="V17" s="76"/>
      <c r="W17" s="76"/>
      <c r="X17" s="76"/>
      <c r="Y17" s="76"/>
      <c r="Z17" s="77"/>
      <c r="AE17" s="54" t="s">
        <v>10</v>
      </c>
      <c r="AF17" s="55"/>
      <c r="AG17" s="76" t="s">
        <v>37</v>
      </c>
      <c r="AH17" s="76"/>
      <c r="AI17" s="76"/>
      <c r="AJ17" s="76"/>
      <c r="AK17" s="76"/>
      <c r="AL17" s="76"/>
      <c r="AM17" s="76"/>
      <c r="AN17" s="76"/>
      <c r="AO17" s="76"/>
      <c r="AP17" s="76"/>
      <c r="AQ17" s="76"/>
      <c r="AR17" s="76"/>
      <c r="AS17" s="76"/>
      <c r="AT17" s="76"/>
      <c r="AU17" s="76"/>
      <c r="AV17" s="76"/>
      <c r="AW17" s="76"/>
      <c r="AX17" s="76"/>
      <c r="AY17" s="76"/>
      <c r="AZ17" s="76"/>
      <c r="BA17" s="76"/>
      <c r="BB17" s="76"/>
      <c r="BC17" s="77"/>
    </row>
    <row r="18" spans="2:55" ht="15">
      <c r="B18" s="54" t="s">
        <v>11</v>
      </c>
      <c r="C18" s="55"/>
      <c r="D18" s="76" t="s">
        <v>33</v>
      </c>
      <c r="E18" s="76"/>
      <c r="F18" s="76"/>
      <c r="G18" s="76"/>
      <c r="H18" s="76"/>
      <c r="I18" s="76"/>
      <c r="J18" s="76"/>
      <c r="K18" s="76"/>
      <c r="L18" s="76"/>
      <c r="M18" s="76"/>
      <c r="N18" s="76"/>
      <c r="O18" s="76"/>
      <c r="P18" s="76"/>
      <c r="Q18" s="76"/>
      <c r="R18" s="76"/>
      <c r="S18" s="76"/>
      <c r="T18" s="76"/>
      <c r="U18" s="76"/>
      <c r="V18" s="76"/>
      <c r="W18" s="76"/>
      <c r="X18" s="76"/>
      <c r="Y18" s="76"/>
      <c r="Z18" s="77"/>
      <c r="AE18" s="54" t="s">
        <v>11</v>
      </c>
      <c r="AF18" s="55"/>
      <c r="AG18" s="76" t="s">
        <v>38</v>
      </c>
      <c r="AH18" s="76"/>
      <c r="AI18" s="76"/>
      <c r="AJ18" s="76"/>
      <c r="AK18" s="76"/>
      <c r="AL18" s="76"/>
      <c r="AM18" s="76"/>
      <c r="AN18" s="76"/>
      <c r="AO18" s="76"/>
      <c r="AP18" s="76"/>
      <c r="AQ18" s="76"/>
      <c r="AR18" s="76"/>
      <c r="AS18" s="76"/>
      <c r="AT18" s="76"/>
      <c r="AU18" s="76"/>
      <c r="AV18" s="76"/>
      <c r="AW18" s="76"/>
      <c r="AX18" s="76"/>
      <c r="AY18" s="76"/>
      <c r="AZ18" s="76"/>
      <c r="BA18" s="76"/>
      <c r="BB18" s="76"/>
      <c r="BC18" s="77"/>
    </row>
    <row r="19" spans="2:55" ht="15">
      <c r="B19" s="54" t="s">
        <v>12</v>
      </c>
      <c r="C19" s="55"/>
      <c r="D19" s="76" t="s">
        <v>34</v>
      </c>
      <c r="E19" s="76"/>
      <c r="F19" s="76"/>
      <c r="G19" s="76"/>
      <c r="H19" s="76"/>
      <c r="I19" s="76"/>
      <c r="J19" s="76"/>
      <c r="K19" s="76"/>
      <c r="L19" s="76"/>
      <c r="M19" s="76"/>
      <c r="N19" s="76"/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77"/>
      <c r="AE19" s="54" t="s">
        <v>12</v>
      </c>
      <c r="AF19" s="55"/>
      <c r="AG19" s="76" t="s">
        <v>39</v>
      </c>
      <c r="AH19" s="76"/>
      <c r="AI19" s="76"/>
      <c r="AJ19" s="76"/>
      <c r="AK19" s="76"/>
      <c r="AL19" s="76"/>
      <c r="AM19" s="76"/>
      <c r="AN19" s="76"/>
      <c r="AO19" s="76"/>
      <c r="AP19" s="76"/>
      <c r="AQ19" s="76"/>
      <c r="AR19" s="76"/>
      <c r="AS19" s="76"/>
      <c r="AT19" s="76"/>
      <c r="AU19" s="76"/>
      <c r="AV19" s="76"/>
      <c r="AW19" s="76"/>
      <c r="AX19" s="76"/>
      <c r="AY19" s="76"/>
      <c r="AZ19" s="76"/>
      <c r="BA19" s="76"/>
      <c r="BB19" s="76"/>
      <c r="BC19" s="77"/>
    </row>
    <row r="20" spans="2:55" ht="15.75" thickBot="1">
      <c r="B20" s="48" t="s">
        <v>13</v>
      </c>
      <c r="C20" s="49"/>
      <c r="D20" s="56" t="s">
        <v>35</v>
      </c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7"/>
      <c r="AE20" s="48" t="s">
        <v>13</v>
      </c>
      <c r="AF20" s="49"/>
      <c r="AG20" s="56" t="s">
        <v>40</v>
      </c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7"/>
    </row>
    <row r="22" ht="12.75">
      <c r="B22" s="15" t="s">
        <v>21</v>
      </c>
    </row>
    <row r="23" ht="6" customHeight="1" thickBot="1"/>
    <row r="24" spans="2:115" s="21" customFormat="1" ht="16.5" customHeight="1" thickBot="1">
      <c r="B24" s="72" t="s">
        <v>14</v>
      </c>
      <c r="C24" s="73"/>
      <c r="D24" s="65" t="s">
        <v>24</v>
      </c>
      <c r="E24" s="66"/>
      <c r="F24" s="67"/>
      <c r="G24" s="65" t="s">
        <v>15</v>
      </c>
      <c r="H24" s="66"/>
      <c r="I24" s="67"/>
      <c r="J24" s="65" t="s">
        <v>16</v>
      </c>
      <c r="K24" s="66"/>
      <c r="L24" s="66"/>
      <c r="M24" s="66"/>
      <c r="N24" s="67"/>
      <c r="O24" s="65" t="s">
        <v>17</v>
      </c>
      <c r="P24" s="66"/>
      <c r="Q24" s="66"/>
      <c r="R24" s="66"/>
      <c r="S24" s="66"/>
      <c r="T24" s="66"/>
      <c r="U24" s="66"/>
      <c r="V24" s="66"/>
      <c r="W24" s="66"/>
      <c r="X24" s="66"/>
      <c r="Y24" s="66"/>
      <c r="Z24" s="66"/>
      <c r="AA24" s="66"/>
      <c r="AB24" s="66"/>
      <c r="AC24" s="66"/>
      <c r="AD24" s="66"/>
      <c r="AE24" s="66"/>
      <c r="AF24" s="66"/>
      <c r="AG24" s="66"/>
      <c r="AH24" s="66"/>
      <c r="AI24" s="66"/>
      <c r="AJ24" s="66"/>
      <c r="AK24" s="66"/>
      <c r="AL24" s="66"/>
      <c r="AM24" s="66"/>
      <c r="AN24" s="66"/>
      <c r="AO24" s="66"/>
      <c r="AP24" s="66"/>
      <c r="AQ24" s="66"/>
      <c r="AR24" s="66"/>
      <c r="AS24" s="66"/>
      <c r="AT24" s="66"/>
      <c r="AU24" s="66"/>
      <c r="AV24" s="67"/>
      <c r="AW24" s="65" t="s">
        <v>20</v>
      </c>
      <c r="AX24" s="66"/>
      <c r="AY24" s="66"/>
      <c r="AZ24" s="66"/>
      <c r="BA24" s="67"/>
      <c r="BB24" s="63"/>
      <c r="BC24" s="64"/>
      <c r="BD24" s="16"/>
      <c r="BE24" s="17"/>
      <c r="BF24" s="18" t="s">
        <v>22</v>
      </c>
      <c r="BG24" s="19"/>
      <c r="BH24" s="19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20"/>
      <c r="BW24" s="20"/>
      <c r="BX24" s="20"/>
      <c r="BY24" s="20"/>
      <c r="BZ24" s="20"/>
      <c r="CA24" s="20"/>
      <c r="CB24" s="20"/>
      <c r="CC24" s="16"/>
      <c r="CD24" s="16"/>
      <c r="CE24" s="16"/>
      <c r="CF24" s="16"/>
      <c r="CG24" s="16"/>
      <c r="CH24" s="16"/>
      <c r="CI24" s="16"/>
      <c r="CJ24" s="16"/>
      <c r="CK24" s="16"/>
      <c r="CL24" s="16"/>
      <c r="CM24" s="16"/>
      <c r="CN24" s="16"/>
      <c r="CO24" s="16"/>
      <c r="CP24" s="16"/>
      <c r="CQ24" s="16"/>
      <c r="CR24" s="16"/>
      <c r="CS24" s="16"/>
      <c r="CT24" s="16"/>
      <c r="CU24" s="16"/>
      <c r="CV24" s="16"/>
      <c r="CW24" s="16"/>
      <c r="DJ24" s="16"/>
      <c r="DK24" s="16"/>
    </row>
    <row r="25" spans="2:115" s="25" customFormat="1" ht="18" customHeight="1">
      <c r="B25" s="68">
        <v>1</v>
      </c>
      <c r="C25" s="69"/>
      <c r="D25" s="69">
        <v>1</v>
      </c>
      <c r="E25" s="69"/>
      <c r="F25" s="69"/>
      <c r="G25" s="69">
        <v>27</v>
      </c>
      <c r="H25" s="69"/>
      <c r="I25" s="69"/>
      <c r="J25" s="70">
        <f>$H$10</f>
        <v>0.5625</v>
      </c>
      <c r="K25" s="70"/>
      <c r="L25" s="70"/>
      <c r="M25" s="70"/>
      <c r="N25" s="71"/>
      <c r="O25" s="58" t="str">
        <f>D16</f>
        <v>TSV 1899 Benningen II</v>
      </c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59"/>
      <c r="AA25" s="59"/>
      <c r="AB25" s="59"/>
      <c r="AC25" s="59"/>
      <c r="AD25" s="59"/>
      <c r="AE25" s="22" t="s">
        <v>19</v>
      </c>
      <c r="AF25" s="59" t="str">
        <f>D17</f>
        <v>TSG Steinheim III</v>
      </c>
      <c r="AG25" s="59"/>
      <c r="AH25" s="59"/>
      <c r="AI25" s="59"/>
      <c r="AJ25" s="59"/>
      <c r="AK25" s="59"/>
      <c r="AL25" s="59"/>
      <c r="AM25" s="59"/>
      <c r="AN25" s="59"/>
      <c r="AO25" s="59"/>
      <c r="AP25" s="59"/>
      <c r="AQ25" s="59"/>
      <c r="AR25" s="59"/>
      <c r="AS25" s="59"/>
      <c r="AT25" s="59"/>
      <c r="AU25" s="59"/>
      <c r="AV25" s="60"/>
      <c r="AW25" s="52"/>
      <c r="AX25" s="61"/>
      <c r="AY25" s="22" t="s">
        <v>18</v>
      </c>
      <c r="AZ25" s="61"/>
      <c r="BA25" s="62"/>
      <c r="BB25" s="52"/>
      <c r="BC25" s="53"/>
      <c r="BD25" s="23"/>
      <c r="BE25" s="17"/>
      <c r="BF25" s="24" t="str">
        <f>IF(ISBLANK(AW25),"0",IF(AW25&gt;AZ25,3,IF(AW25=AZ25,1,0)))</f>
        <v>0</v>
      </c>
      <c r="BG25" s="24" t="s">
        <v>18</v>
      </c>
      <c r="BH25" s="24" t="str">
        <f>IF(ISBLANK(AZ25),"0",IF(AZ25&gt;AW25,3,IF(AZ25=AW25,1,0)))</f>
        <v>0</v>
      </c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20"/>
      <c r="BW25" s="20"/>
      <c r="BX25" s="20"/>
      <c r="BY25" s="20"/>
      <c r="BZ25" s="20"/>
      <c r="CA25" s="20"/>
      <c r="CB25" s="20"/>
      <c r="CC25" s="23"/>
      <c r="CD25" s="23"/>
      <c r="CE25" s="23"/>
      <c r="CF25" s="23"/>
      <c r="CG25" s="23"/>
      <c r="CH25" s="23"/>
      <c r="CI25" s="23"/>
      <c r="CJ25" s="23"/>
      <c r="CK25" s="23"/>
      <c r="CL25" s="23"/>
      <c r="CM25" s="23"/>
      <c r="CN25" s="23"/>
      <c r="CO25" s="23"/>
      <c r="CP25" s="23"/>
      <c r="CQ25" s="23"/>
      <c r="CR25" s="23"/>
      <c r="CS25" s="23"/>
      <c r="CT25" s="23"/>
      <c r="CU25" s="23"/>
      <c r="CV25" s="23"/>
      <c r="CW25" s="23"/>
      <c r="DJ25" s="23"/>
      <c r="DK25" s="23"/>
    </row>
    <row r="26" spans="2:115" s="21" customFormat="1" ht="18" customHeight="1" thickBot="1">
      <c r="B26" s="38">
        <v>2</v>
      </c>
      <c r="C26" s="39"/>
      <c r="D26" s="39">
        <v>1</v>
      </c>
      <c r="E26" s="39"/>
      <c r="F26" s="39"/>
      <c r="G26" s="39">
        <v>27</v>
      </c>
      <c r="H26" s="39"/>
      <c r="I26" s="39"/>
      <c r="J26" s="43">
        <f>J25+$U$10*$X$10+$AL$10</f>
        <v>0.5701388888888889</v>
      </c>
      <c r="K26" s="43"/>
      <c r="L26" s="43"/>
      <c r="M26" s="43"/>
      <c r="N26" s="44"/>
      <c r="O26" s="40" t="str">
        <f>D19</f>
        <v>FV Markgröningen II</v>
      </c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26" t="s">
        <v>19</v>
      </c>
      <c r="AF26" s="41" t="str">
        <f>D18</f>
        <v>SGV Murr II</v>
      </c>
      <c r="AG26" s="41"/>
      <c r="AH26" s="41"/>
      <c r="AI26" s="41"/>
      <c r="AJ26" s="41"/>
      <c r="AK26" s="41"/>
      <c r="AL26" s="41"/>
      <c r="AM26" s="41"/>
      <c r="AN26" s="41"/>
      <c r="AO26" s="41"/>
      <c r="AP26" s="41"/>
      <c r="AQ26" s="41"/>
      <c r="AR26" s="41"/>
      <c r="AS26" s="41"/>
      <c r="AT26" s="41"/>
      <c r="AU26" s="41"/>
      <c r="AV26" s="42"/>
      <c r="AW26" s="34"/>
      <c r="AX26" s="35"/>
      <c r="AY26" s="26" t="s">
        <v>18</v>
      </c>
      <c r="AZ26" s="35"/>
      <c r="BA26" s="36"/>
      <c r="BB26" s="34"/>
      <c r="BC26" s="37"/>
      <c r="BD26" s="16"/>
      <c r="BE26" s="17"/>
      <c r="BF26" s="24" t="str">
        <f>IF(ISBLANK(AW26),"0",IF(AW26&gt;AZ26,3,IF(AW26=AZ26,1,0)))</f>
        <v>0</v>
      </c>
      <c r="BG26" s="24" t="s">
        <v>18</v>
      </c>
      <c r="BH26" s="24" t="str">
        <f aca="true" t="shared" si="0" ref="BH26:BH44">IF(ISBLANK(AZ26),"0",IF(AZ26&gt;AW26,3,IF(AZ26=AW26,1,0)))</f>
        <v>0</v>
      </c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20"/>
      <c r="BW26" s="20"/>
      <c r="BX26" s="20"/>
      <c r="BY26" s="20"/>
      <c r="BZ26" s="20"/>
      <c r="CA26" s="20"/>
      <c r="CB26" s="20"/>
      <c r="CC26" s="16"/>
      <c r="CD26" s="16"/>
      <c r="CE26" s="16"/>
      <c r="CF26" s="16"/>
      <c r="CG26" s="16"/>
      <c r="CH26" s="16"/>
      <c r="CI26" s="16"/>
      <c r="CJ26" s="16"/>
      <c r="CK26" s="16"/>
      <c r="CL26" s="16"/>
      <c r="CM26" s="16"/>
      <c r="CN26" s="16"/>
      <c r="CO26" s="16"/>
      <c r="CP26" s="16"/>
      <c r="CQ26" s="16"/>
      <c r="CR26" s="16"/>
      <c r="CS26" s="16"/>
      <c r="CT26" s="16"/>
      <c r="CU26" s="16"/>
      <c r="CV26" s="16"/>
      <c r="CW26" s="16"/>
      <c r="DJ26" s="16"/>
      <c r="DK26" s="16"/>
    </row>
    <row r="27" spans="2:115" s="21" customFormat="1" ht="18" customHeight="1">
      <c r="B27" s="68">
        <v>3</v>
      </c>
      <c r="C27" s="69"/>
      <c r="D27" s="69">
        <v>1</v>
      </c>
      <c r="E27" s="69"/>
      <c r="F27" s="69"/>
      <c r="G27" s="69">
        <v>28</v>
      </c>
      <c r="H27" s="69"/>
      <c r="I27" s="69"/>
      <c r="J27" s="70">
        <f>J26+$U$10*$X$10+$AL$10</f>
        <v>0.5777777777777777</v>
      </c>
      <c r="K27" s="70"/>
      <c r="L27" s="70"/>
      <c r="M27" s="70"/>
      <c r="N27" s="71"/>
      <c r="O27" s="58" t="str">
        <f>AG16</f>
        <v>TSV Grünbhl</v>
      </c>
      <c r="P27" s="59"/>
      <c r="Q27" s="59"/>
      <c r="R27" s="59"/>
      <c r="S27" s="59"/>
      <c r="T27" s="59"/>
      <c r="U27" s="59"/>
      <c r="V27" s="59"/>
      <c r="W27" s="59"/>
      <c r="X27" s="59"/>
      <c r="Y27" s="59"/>
      <c r="Z27" s="59"/>
      <c r="AA27" s="59"/>
      <c r="AB27" s="59"/>
      <c r="AC27" s="59"/>
      <c r="AD27" s="59"/>
      <c r="AE27" s="22" t="s">
        <v>19</v>
      </c>
      <c r="AF27" s="59" t="str">
        <f>AG17</f>
        <v>SGV Murr I</v>
      </c>
      <c r="AG27" s="59"/>
      <c r="AH27" s="59"/>
      <c r="AI27" s="59"/>
      <c r="AJ27" s="59"/>
      <c r="AK27" s="59"/>
      <c r="AL27" s="59"/>
      <c r="AM27" s="59"/>
      <c r="AN27" s="59"/>
      <c r="AO27" s="59"/>
      <c r="AP27" s="59"/>
      <c r="AQ27" s="59"/>
      <c r="AR27" s="59"/>
      <c r="AS27" s="59"/>
      <c r="AT27" s="59"/>
      <c r="AU27" s="59"/>
      <c r="AV27" s="60"/>
      <c r="AW27" s="52"/>
      <c r="AX27" s="61"/>
      <c r="AY27" s="22" t="s">
        <v>18</v>
      </c>
      <c r="AZ27" s="61"/>
      <c r="BA27" s="62"/>
      <c r="BB27" s="52"/>
      <c r="BC27" s="53"/>
      <c r="BD27" s="16"/>
      <c r="BE27" s="17"/>
      <c r="BF27" s="24" t="str">
        <f aca="true" t="shared" si="1" ref="BF27:BF44">IF(ISBLANK(AW27),"0",IF(AW27&gt;AZ27,3,IF(AW27=AZ27,1,0)))</f>
        <v>0</v>
      </c>
      <c r="BG27" s="24" t="s">
        <v>18</v>
      </c>
      <c r="BH27" s="24" t="str">
        <f t="shared" si="0"/>
        <v>0</v>
      </c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20"/>
      <c r="BW27" s="20"/>
      <c r="BX27" s="20"/>
      <c r="BY27" s="20"/>
      <c r="BZ27" s="20"/>
      <c r="CA27" s="20"/>
      <c r="CB27" s="20"/>
      <c r="CC27" s="16"/>
      <c r="CD27" s="16"/>
      <c r="CE27" s="16"/>
      <c r="CF27" s="16"/>
      <c r="CG27" s="16"/>
      <c r="CH27" s="16"/>
      <c r="CI27" s="16"/>
      <c r="CJ27" s="16"/>
      <c r="CK27" s="16"/>
      <c r="CL27" s="16"/>
      <c r="CM27" s="16"/>
      <c r="CN27" s="16"/>
      <c r="CO27" s="16"/>
      <c r="CP27" s="16"/>
      <c r="CQ27" s="16"/>
      <c r="CR27" s="16"/>
      <c r="CS27" s="16"/>
      <c r="CT27" s="16"/>
      <c r="CU27" s="16"/>
      <c r="CV27" s="16"/>
      <c r="CW27" s="16"/>
      <c r="DJ27" s="16"/>
      <c r="DK27" s="16"/>
    </row>
    <row r="28" spans="2:115" s="21" customFormat="1" ht="18" customHeight="1" thickBot="1">
      <c r="B28" s="38">
        <v>4</v>
      </c>
      <c r="C28" s="39"/>
      <c r="D28" s="39">
        <v>1</v>
      </c>
      <c r="E28" s="39"/>
      <c r="F28" s="39"/>
      <c r="G28" s="39">
        <v>28</v>
      </c>
      <c r="H28" s="39"/>
      <c r="I28" s="39"/>
      <c r="J28" s="43">
        <f>J27+$U$10*$X$10+$AL$10</f>
        <v>0.5854166666666666</v>
      </c>
      <c r="K28" s="43"/>
      <c r="L28" s="43"/>
      <c r="M28" s="43"/>
      <c r="N28" s="44"/>
      <c r="O28" s="40" t="str">
        <f>AG19</f>
        <v>SV Pattonville I</v>
      </c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26" t="s">
        <v>19</v>
      </c>
      <c r="AF28" s="41" t="str">
        <f>AG18</f>
        <v>FV Markgröningen I</v>
      </c>
      <c r="AG28" s="41"/>
      <c r="AH28" s="41"/>
      <c r="AI28" s="41"/>
      <c r="AJ28" s="41"/>
      <c r="AK28" s="41"/>
      <c r="AL28" s="41"/>
      <c r="AM28" s="41"/>
      <c r="AN28" s="41"/>
      <c r="AO28" s="41"/>
      <c r="AP28" s="41"/>
      <c r="AQ28" s="41"/>
      <c r="AR28" s="41"/>
      <c r="AS28" s="41"/>
      <c r="AT28" s="41"/>
      <c r="AU28" s="41"/>
      <c r="AV28" s="42"/>
      <c r="AW28" s="34"/>
      <c r="AX28" s="35"/>
      <c r="AY28" s="26" t="s">
        <v>18</v>
      </c>
      <c r="AZ28" s="35"/>
      <c r="BA28" s="36"/>
      <c r="BB28" s="34"/>
      <c r="BC28" s="37"/>
      <c r="BD28" s="16"/>
      <c r="BE28" s="17"/>
      <c r="BF28" s="24" t="str">
        <f t="shared" si="1"/>
        <v>0</v>
      </c>
      <c r="BG28" s="24" t="s">
        <v>18</v>
      </c>
      <c r="BH28" s="24" t="str">
        <f t="shared" si="0"/>
        <v>0</v>
      </c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20"/>
      <c r="BW28" s="20"/>
      <c r="BX28" s="20"/>
      <c r="BY28" s="20"/>
      <c r="BZ28" s="20"/>
      <c r="CA28" s="20"/>
      <c r="CB28" s="20"/>
      <c r="CC28" s="16"/>
      <c r="CD28" s="16"/>
      <c r="CE28" s="16"/>
      <c r="CF28" s="16"/>
      <c r="CG28" s="16"/>
      <c r="CH28" s="16"/>
      <c r="CI28" s="16"/>
      <c r="CJ28" s="16"/>
      <c r="CK28" s="16"/>
      <c r="CL28" s="16"/>
      <c r="CM28" s="16"/>
      <c r="CN28" s="16"/>
      <c r="CO28" s="16"/>
      <c r="CP28" s="16"/>
      <c r="CQ28" s="16"/>
      <c r="CR28" s="16"/>
      <c r="CS28" s="16"/>
      <c r="CT28" s="16"/>
      <c r="CU28" s="16"/>
      <c r="CV28" s="16"/>
      <c r="CW28" s="16"/>
      <c r="DJ28" s="16"/>
      <c r="DK28" s="16"/>
    </row>
    <row r="29" spans="2:115" s="21" customFormat="1" ht="18" customHeight="1">
      <c r="B29" s="68">
        <v>5</v>
      </c>
      <c r="C29" s="69"/>
      <c r="D29" s="69">
        <v>1</v>
      </c>
      <c r="E29" s="69"/>
      <c r="F29" s="69"/>
      <c r="G29" s="69">
        <v>27</v>
      </c>
      <c r="H29" s="69"/>
      <c r="I29" s="69"/>
      <c r="J29" s="70">
        <f>J28+$U$10*$X$10+$AL$10</f>
        <v>0.5930555555555554</v>
      </c>
      <c r="K29" s="70"/>
      <c r="L29" s="70"/>
      <c r="M29" s="70"/>
      <c r="N29" s="71"/>
      <c r="O29" s="58" t="str">
        <f>D20</f>
        <v>SV Pattonville II</v>
      </c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59"/>
      <c r="AA29" s="59"/>
      <c r="AB29" s="59"/>
      <c r="AC29" s="59"/>
      <c r="AD29" s="59"/>
      <c r="AE29" s="22" t="s">
        <v>19</v>
      </c>
      <c r="AF29" s="59" t="str">
        <f>D16</f>
        <v>TSV 1899 Benningen II</v>
      </c>
      <c r="AG29" s="59"/>
      <c r="AH29" s="59"/>
      <c r="AI29" s="59"/>
      <c r="AJ29" s="59"/>
      <c r="AK29" s="59"/>
      <c r="AL29" s="59"/>
      <c r="AM29" s="59"/>
      <c r="AN29" s="59"/>
      <c r="AO29" s="59"/>
      <c r="AP29" s="59"/>
      <c r="AQ29" s="59"/>
      <c r="AR29" s="59"/>
      <c r="AS29" s="59"/>
      <c r="AT29" s="59"/>
      <c r="AU29" s="59"/>
      <c r="AV29" s="60"/>
      <c r="AW29" s="52"/>
      <c r="AX29" s="61"/>
      <c r="AY29" s="22" t="s">
        <v>18</v>
      </c>
      <c r="AZ29" s="61"/>
      <c r="BA29" s="62"/>
      <c r="BB29" s="52"/>
      <c r="BC29" s="53"/>
      <c r="BD29" s="16"/>
      <c r="BE29" s="17"/>
      <c r="BF29" s="24" t="str">
        <f t="shared" si="1"/>
        <v>0</v>
      </c>
      <c r="BG29" s="24" t="s">
        <v>18</v>
      </c>
      <c r="BH29" s="24" t="str">
        <f t="shared" si="0"/>
        <v>0</v>
      </c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 s="20"/>
      <c r="BW29" s="20"/>
      <c r="BX29" s="20"/>
      <c r="BY29" s="20"/>
      <c r="BZ29" s="20"/>
      <c r="CA29" s="20"/>
      <c r="CB29" s="20"/>
      <c r="CC29" s="16"/>
      <c r="CD29" s="16"/>
      <c r="CE29" s="16"/>
      <c r="CF29" s="16"/>
      <c r="CG29" s="16"/>
      <c r="CH29" s="16"/>
      <c r="CI29" s="16"/>
      <c r="CJ29" s="16"/>
      <c r="CK29" s="16"/>
      <c r="CL29" s="16"/>
      <c r="CM29" s="16"/>
      <c r="CN29" s="16"/>
      <c r="CO29" s="16"/>
      <c r="CP29" s="16"/>
      <c r="CQ29" s="16"/>
      <c r="CR29" s="16"/>
      <c r="CS29" s="16"/>
      <c r="CT29" s="16"/>
      <c r="CU29" s="16"/>
      <c r="CV29" s="16"/>
      <c r="CW29" s="16"/>
      <c r="DJ29" s="16"/>
      <c r="DK29" s="16"/>
    </row>
    <row r="30" spans="2:115" s="21" customFormat="1" ht="18" customHeight="1" thickBot="1">
      <c r="B30" s="38">
        <v>6</v>
      </c>
      <c r="C30" s="39"/>
      <c r="D30" s="39">
        <v>1</v>
      </c>
      <c r="E30" s="39"/>
      <c r="F30" s="39"/>
      <c r="G30" s="39">
        <v>27</v>
      </c>
      <c r="H30" s="39"/>
      <c r="I30" s="39"/>
      <c r="J30" s="43">
        <f>J29+$U$10*$X$10+$AL$10</f>
        <v>0.6006944444444443</v>
      </c>
      <c r="K30" s="43"/>
      <c r="L30" s="43"/>
      <c r="M30" s="43"/>
      <c r="N30" s="44"/>
      <c r="O30" s="40" t="str">
        <f>D17</f>
        <v>TSG Steinheim III</v>
      </c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26" t="s">
        <v>19</v>
      </c>
      <c r="AF30" s="41" t="str">
        <f>D19</f>
        <v>FV Markgröningen II</v>
      </c>
      <c r="AG30" s="41"/>
      <c r="AH30" s="41"/>
      <c r="AI30" s="41"/>
      <c r="AJ30" s="41"/>
      <c r="AK30" s="41"/>
      <c r="AL30" s="41"/>
      <c r="AM30" s="41"/>
      <c r="AN30" s="41"/>
      <c r="AO30" s="41"/>
      <c r="AP30" s="41"/>
      <c r="AQ30" s="41"/>
      <c r="AR30" s="41"/>
      <c r="AS30" s="41"/>
      <c r="AT30" s="41"/>
      <c r="AU30" s="41"/>
      <c r="AV30" s="42"/>
      <c r="AW30" s="34"/>
      <c r="AX30" s="35"/>
      <c r="AY30" s="26" t="s">
        <v>18</v>
      </c>
      <c r="AZ30" s="35"/>
      <c r="BA30" s="36"/>
      <c r="BB30" s="34"/>
      <c r="BC30" s="37"/>
      <c r="BD30" s="16"/>
      <c r="BE30" s="17"/>
      <c r="BF30" s="24" t="str">
        <f t="shared" si="1"/>
        <v>0</v>
      </c>
      <c r="BG30" s="24" t="s">
        <v>18</v>
      </c>
      <c r="BH30" s="24" t="str">
        <f t="shared" si="0"/>
        <v>0</v>
      </c>
      <c r="BI30" s="17"/>
      <c r="BJ30" s="17"/>
      <c r="BK30" s="3"/>
      <c r="BL30" s="3"/>
      <c r="BM30" s="3"/>
      <c r="BN30" s="3"/>
      <c r="BO30" s="3"/>
      <c r="BP30" s="3"/>
      <c r="BQ30" s="3"/>
      <c r="BR30" s="3"/>
      <c r="BS30" s="3"/>
      <c r="BT30" s="17"/>
      <c r="BU30" s="17"/>
      <c r="BV30" s="20"/>
      <c r="BW30" s="20"/>
      <c r="BX30" s="20"/>
      <c r="BY30" s="20"/>
      <c r="BZ30" s="20"/>
      <c r="CA30" s="20"/>
      <c r="CB30" s="20"/>
      <c r="CC30" s="16"/>
      <c r="CD30" s="16"/>
      <c r="CE30" s="16"/>
      <c r="CF30" s="16"/>
      <c r="CG30" s="16"/>
      <c r="CH30" s="16"/>
      <c r="CI30" s="16"/>
      <c r="CJ30" s="16"/>
      <c r="CK30" s="16"/>
      <c r="CL30" s="16"/>
      <c r="CM30" s="16"/>
      <c r="CN30" s="16"/>
      <c r="CO30" s="16"/>
      <c r="CP30" s="16"/>
      <c r="CQ30" s="16"/>
      <c r="CR30" s="16"/>
      <c r="CS30" s="16"/>
      <c r="CT30" s="16"/>
      <c r="CU30" s="16"/>
      <c r="CV30" s="16"/>
      <c r="CW30" s="16"/>
      <c r="DJ30" s="16"/>
      <c r="DK30" s="16"/>
    </row>
    <row r="31" spans="2:115" s="21" customFormat="1" ht="18" customHeight="1">
      <c r="B31" s="68">
        <v>7</v>
      </c>
      <c r="C31" s="69"/>
      <c r="D31" s="69">
        <v>1</v>
      </c>
      <c r="E31" s="69"/>
      <c r="F31" s="69"/>
      <c r="G31" s="69">
        <v>28</v>
      </c>
      <c r="H31" s="69"/>
      <c r="I31" s="69"/>
      <c r="J31" s="70">
        <f aca="true" t="shared" si="2" ref="J31:J44">J30+$U$10*$X$10+$AL$10</f>
        <v>0.6083333333333332</v>
      </c>
      <c r="K31" s="70"/>
      <c r="L31" s="70"/>
      <c r="M31" s="70"/>
      <c r="N31" s="71"/>
      <c r="O31" s="58" t="str">
        <f>AG20</f>
        <v>SGV Freiberg Fußball</v>
      </c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22" t="s">
        <v>19</v>
      </c>
      <c r="AF31" s="59" t="str">
        <f>AG16</f>
        <v>TSV Grünbhl</v>
      </c>
      <c r="AG31" s="59"/>
      <c r="AH31" s="59"/>
      <c r="AI31" s="59"/>
      <c r="AJ31" s="59"/>
      <c r="AK31" s="59"/>
      <c r="AL31" s="59"/>
      <c r="AM31" s="59"/>
      <c r="AN31" s="59"/>
      <c r="AO31" s="59"/>
      <c r="AP31" s="59"/>
      <c r="AQ31" s="59"/>
      <c r="AR31" s="59"/>
      <c r="AS31" s="59"/>
      <c r="AT31" s="59"/>
      <c r="AU31" s="59"/>
      <c r="AV31" s="60"/>
      <c r="AW31" s="52"/>
      <c r="AX31" s="61"/>
      <c r="AY31" s="22" t="s">
        <v>18</v>
      </c>
      <c r="AZ31" s="61"/>
      <c r="BA31" s="62"/>
      <c r="BB31" s="52"/>
      <c r="BC31" s="53"/>
      <c r="BD31" s="27"/>
      <c r="BE31" s="17"/>
      <c r="BF31" s="24" t="str">
        <f t="shared" si="1"/>
        <v>0</v>
      </c>
      <c r="BG31" s="24" t="s">
        <v>18</v>
      </c>
      <c r="BH31" s="24" t="str">
        <f t="shared" si="0"/>
        <v>0</v>
      </c>
      <c r="BI31" s="17"/>
      <c r="BJ31" s="17"/>
      <c r="BK31" s="28"/>
      <c r="BL31" s="28"/>
      <c r="BM31" s="29" t="str">
        <f>$D$16</f>
        <v>TSV 1899 Benningen II</v>
      </c>
      <c r="BN31" s="30">
        <f>SUM($BF$25+$BH$29+$BH$34+$BF$41)</f>
        <v>0</v>
      </c>
      <c r="BO31" s="30">
        <f>SUM($AW$25+$AZ$29+$AZ$34+$AW$41)</f>
        <v>0</v>
      </c>
      <c r="BP31" s="31" t="s">
        <v>18</v>
      </c>
      <c r="BQ31" s="30">
        <f>SUM($AZ$25+$AW$29+$AW$34+$AZ$41)</f>
        <v>0</v>
      </c>
      <c r="BR31" s="30">
        <f>SUM(BO31-BQ31)</f>
        <v>0</v>
      </c>
      <c r="BS31" s="30"/>
      <c r="BT31" s="17"/>
      <c r="BU31" s="17"/>
      <c r="BV31" s="20"/>
      <c r="BW31" s="20"/>
      <c r="BX31" s="20"/>
      <c r="BY31" s="20"/>
      <c r="BZ31" s="20"/>
      <c r="CA31" s="20"/>
      <c r="CB31" s="20"/>
      <c r="CC31" s="16"/>
      <c r="CD31" s="16"/>
      <c r="CE31" s="16"/>
      <c r="CF31" s="16"/>
      <c r="CG31" s="16"/>
      <c r="CH31" s="16"/>
      <c r="CI31" s="16"/>
      <c r="CJ31" s="16"/>
      <c r="CK31" s="16"/>
      <c r="CL31" s="16"/>
      <c r="CM31" s="16"/>
      <c r="CN31" s="16"/>
      <c r="CO31" s="16"/>
      <c r="CP31" s="16"/>
      <c r="CQ31" s="16"/>
      <c r="CR31" s="16"/>
      <c r="CS31" s="16"/>
      <c r="CT31" s="16"/>
      <c r="CU31" s="16"/>
      <c r="CV31" s="16"/>
      <c r="CW31" s="16"/>
      <c r="DJ31" s="16"/>
      <c r="DK31" s="16"/>
    </row>
    <row r="32" spans="2:115" s="21" customFormat="1" ht="18" customHeight="1" thickBot="1">
      <c r="B32" s="38">
        <v>8</v>
      </c>
      <c r="C32" s="39"/>
      <c r="D32" s="39">
        <v>1</v>
      </c>
      <c r="E32" s="39"/>
      <c r="F32" s="39"/>
      <c r="G32" s="39">
        <v>28</v>
      </c>
      <c r="H32" s="39"/>
      <c r="I32" s="39"/>
      <c r="J32" s="43">
        <f t="shared" si="2"/>
        <v>0.615972222222222</v>
      </c>
      <c r="K32" s="43"/>
      <c r="L32" s="43"/>
      <c r="M32" s="43"/>
      <c r="N32" s="44"/>
      <c r="O32" s="40" t="str">
        <f>AG17</f>
        <v>SGV Murr I</v>
      </c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26" t="s">
        <v>19</v>
      </c>
      <c r="AF32" s="41" t="str">
        <f>AG19</f>
        <v>SV Pattonville I</v>
      </c>
      <c r="AG32" s="41"/>
      <c r="AH32" s="41"/>
      <c r="AI32" s="41"/>
      <c r="AJ32" s="41"/>
      <c r="AK32" s="41"/>
      <c r="AL32" s="41"/>
      <c r="AM32" s="41"/>
      <c r="AN32" s="41"/>
      <c r="AO32" s="41"/>
      <c r="AP32" s="41"/>
      <c r="AQ32" s="41"/>
      <c r="AR32" s="41"/>
      <c r="AS32" s="41"/>
      <c r="AT32" s="41"/>
      <c r="AU32" s="41"/>
      <c r="AV32" s="42"/>
      <c r="AW32" s="34"/>
      <c r="AX32" s="35"/>
      <c r="AY32" s="26" t="s">
        <v>18</v>
      </c>
      <c r="AZ32" s="35"/>
      <c r="BA32" s="36"/>
      <c r="BB32" s="34"/>
      <c r="BC32" s="37"/>
      <c r="BD32" s="27"/>
      <c r="BE32" s="17"/>
      <c r="BF32" s="24" t="str">
        <f t="shared" si="1"/>
        <v>0</v>
      </c>
      <c r="BG32" s="24" t="s">
        <v>18</v>
      </c>
      <c r="BH32" s="24" t="str">
        <f t="shared" si="0"/>
        <v>0</v>
      </c>
      <c r="BI32" s="17"/>
      <c r="BJ32" s="17"/>
      <c r="BK32" s="28"/>
      <c r="BL32" s="28"/>
      <c r="BM32" s="32" t="str">
        <f>$D$18</f>
        <v>SGV Murr II</v>
      </c>
      <c r="BN32" s="30">
        <f>SUM($BH$26+$BF$33+$BF$37+$BH$41)</f>
        <v>0</v>
      </c>
      <c r="BO32" s="30">
        <f>SUM($AZ$26+$AW$33+$AW$37+$AZ$41)</f>
        <v>0</v>
      </c>
      <c r="BP32" s="31" t="s">
        <v>18</v>
      </c>
      <c r="BQ32" s="30">
        <f>SUM($AW$26+$AZ$33+$AZ$37+$AW$41)</f>
        <v>0</v>
      </c>
      <c r="BR32" s="30">
        <f>SUM(BO32-BQ32)</f>
        <v>0</v>
      </c>
      <c r="BS32" s="30"/>
      <c r="BT32" s="17"/>
      <c r="BU32" s="17"/>
      <c r="BV32" s="20"/>
      <c r="BW32" s="20"/>
      <c r="BX32" s="20"/>
      <c r="BY32" s="20"/>
      <c r="BZ32" s="20"/>
      <c r="CA32" s="20"/>
      <c r="CB32" s="20"/>
      <c r="CC32" s="16"/>
      <c r="CD32" s="16"/>
      <c r="CE32" s="16"/>
      <c r="CF32" s="16"/>
      <c r="CG32" s="16"/>
      <c r="CH32" s="16"/>
      <c r="CI32" s="16"/>
      <c r="CJ32" s="16"/>
      <c r="CK32" s="16"/>
      <c r="CL32" s="16"/>
      <c r="CM32" s="16"/>
      <c r="CN32" s="16"/>
      <c r="CO32" s="16"/>
      <c r="CP32" s="16"/>
      <c r="CQ32" s="16"/>
      <c r="CR32" s="16"/>
      <c r="CS32" s="16"/>
      <c r="CT32" s="16"/>
      <c r="CU32" s="16"/>
      <c r="CV32" s="16"/>
      <c r="CW32" s="16"/>
      <c r="DJ32" s="16"/>
      <c r="DK32" s="16"/>
    </row>
    <row r="33" spans="2:115" s="21" customFormat="1" ht="18" customHeight="1">
      <c r="B33" s="68">
        <v>9</v>
      </c>
      <c r="C33" s="69"/>
      <c r="D33" s="69">
        <v>1</v>
      </c>
      <c r="E33" s="69"/>
      <c r="F33" s="69"/>
      <c r="G33" s="69">
        <v>27</v>
      </c>
      <c r="H33" s="69"/>
      <c r="I33" s="69"/>
      <c r="J33" s="70">
        <f t="shared" si="2"/>
        <v>0.6236111111111109</v>
      </c>
      <c r="K33" s="70"/>
      <c r="L33" s="70"/>
      <c r="M33" s="70"/>
      <c r="N33" s="71"/>
      <c r="O33" s="58" t="str">
        <f>D18</f>
        <v>SGV Murr II</v>
      </c>
      <c r="P33" s="59"/>
      <c r="Q33" s="59"/>
      <c r="R33" s="59"/>
      <c r="S33" s="59"/>
      <c r="T33" s="59"/>
      <c r="U33" s="59"/>
      <c r="V33" s="59"/>
      <c r="W33" s="59"/>
      <c r="X33" s="59"/>
      <c r="Y33" s="59"/>
      <c r="Z33" s="59"/>
      <c r="AA33" s="59"/>
      <c r="AB33" s="59"/>
      <c r="AC33" s="59"/>
      <c r="AD33" s="59"/>
      <c r="AE33" s="22" t="s">
        <v>19</v>
      </c>
      <c r="AF33" s="59" t="str">
        <f>D20</f>
        <v>SV Pattonville II</v>
      </c>
      <c r="AG33" s="59"/>
      <c r="AH33" s="59"/>
      <c r="AI33" s="59"/>
      <c r="AJ33" s="59"/>
      <c r="AK33" s="59"/>
      <c r="AL33" s="59"/>
      <c r="AM33" s="59"/>
      <c r="AN33" s="59"/>
      <c r="AO33" s="59"/>
      <c r="AP33" s="59"/>
      <c r="AQ33" s="59"/>
      <c r="AR33" s="59"/>
      <c r="AS33" s="59"/>
      <c r="AT33" s="59"/>
      <c r="AU33" s="59"/>
      <c r="AV33" s="60"/>
      <c r="AW33" s="52"/>
      <c r="AX33" s="61"/>
      <c r="AY33" s="22" t="s">
        <v>18</v>
      </c>
      <c r="AZ33" s="61"/>
      <c r="BA33" s="62"/>
      <c r="BB33" s="52"/>
      <c r="BC33" s="53"/>
      <c r="BD33" s="27"/>
      <c r="BE33" s="17"/>
      <c r="BF33" s="24" t="str">
        <f t="shared" si="1"/>
        <v>0</v>
      </c>
      <c r="BG33" s="24" t="s">
        <v>18</v>
      </c>
      <c r="BH33" s="24" t="str">
        <f t="shared" si="0"/>
        <v>0</v>
      </c>
      <c r="BI33" s="17"/>
      <c r="BJ33" s="17"/>
      <c r="BK33" s="28"/>
      <c r="BL33" s="28"/>
      <c r="BM33" s="32" t="str">
        <f>$D$19</f>
        <v>FV Markgröningen II</v>
      </c>
      <c r="BN33" s="30">
        <f>SUM($BF$26+$BH$30+$BF$34+$BH$38)</f>
        <v>0</v>
      </c>
      <c r="BO33" s="30">
        <f>SUM($AW$26+$AZ$30+$AW$34+$AZ$38)</f>
        <v>0</v>
      </c>
      <c r="BP33" s="31" t="s">
        <v>18</v>
      </c>
      <c r="BQ33" s="30">
        <f>SUM($AZ$26+$AW$30+$AZ$34+$AW$38)</f>
        <v>0</v>
      </c>
      <c r="BR33" s="30">
        <f>SUM(BO33-BQ33)</f>
        <v>0</v>
      </c>
      <c r="BS33" s="30"/>
      <c r="BT33" s="17"/>
      <c r="BU33" s="17"/>
      <c r="BV33" s="20"/>
      <c r="BW33" s="20"/>
      <c r="BX33" s="20"/>
      <c r="BY33" s="20"/>
      <c r="BZ33" s="20"/>
      <c r="CA33" s="20"/>
      <c r="CB33" s="20"/>
      <c r="CC33" s="16"/>
      <c r="CD33" s="16"/>
      <c r="CE33" s="16"/>
      <c r="CF33" s="16"/>
      <c r="CG33" s="16"/>
      <c r="CH33" s="16"/>
      <c r="CI33" s="16"/>
      <c r="CJ33" s="16"/>
      <c r="CK33" s="16"/>
      <c r="CL33" s="16"/>
      <c r="CM33" s="16"/>
      <c r="CN33" s="16"/>
      <c r="CO33" s="16"/>
      <c r="CP33" s="16"/>
      <c r="CQ33" s="16"/>
      <c r="CR33" s="16"/>
      <c r="CS33" s="16"/>
      <c r="CT33" s="16"/>
      <c r="CU33" s="16"/>
      <c r="CV33" s="16"/>
      <c r="CW33" s="16"/>
      <c r="DJ33" s="16"/>
      <c r="DK33" s="16"/>
    </row>
    <row r="34" spans="2:115" s="21" customFormat="1" ht="18" customHeight="1" thickBot="1">
      <c r="B34" s="38">
        <v>10</v>
      </c>
      <c r="C34" s="39"/>
      <c r="D34" s="39">
        <v>1</v>
      </c>
      <c r="E34" s="39"/>
      <c r="F34" s="39"/>
      <c r="G34" s="39">
        <v>27</v>
      </c>
      <c r="H34" s="39"/>
      <c r="I34" s="39"/>
      <c r="J34" s="43">
        <f t="shared" si="2"/>
        <v>0.6312499999999998</v>
      </c>
      <c r="K34" s="43"/>
      <c r="L34" s="43"/>
      <c r="M34" s="43"/>
      <c r="N34" s="44"/>
      <c r="O34" s="40" t="str">
        <f>D19</f>
        <v>FV Markgröningen II</v>
      </c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26" t="s">
        <v>19</v>
      </c>
      <c r="AF34" s="41" t="str">
        <f>D16</f>
        <v>TSV 1899 Benningen II</v>
      </c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1"/>
      <c r="AS34" s="41"/>
      <c r="AT34" s="41"/>
      <c r="AU34" s="41"/>
      <c r="AV34" s="42"/>
      <c r="AW34" s="34"/>
      <c r="AX34" s="35"/>
      <c r="AY34" s="26" t="s">
        <v>18</v>
      </c>
      <c r="AZ34" s="35"/>
      <c r="BA34" s="36"/>
      <c r="BB34" s="34"/>
      <c r="BC34" s="37"/>
      <c r="BD34" s="27"/>
      <c r="BE34" s="17"/>
      <c r="BF34" s="24" t="str">
        <f>IF(ISBLANK(AW34),"0",IF(AW34&gt;AZ34,3,IF(AW34=AZ34,1,0)))</f>
        <v>0</v>
      </c>
      <c r="BG34" s="24" t="s">
        <v>18</v>
      </c>
      <c r="BH34" s="24" t="str">
        <f t="shared" si="0"/>
        <v>0</v>
      </c>
      <c r="BI34" s="17"/>
      <c r="BJ34" s="17"/>
      <c r="BK34" s="28"/>
      <c r="BL34" s="28"/>
      <c r="BM34" s="32" t="str">
        <f>$D$20</f>
        <v>SV Pattonville II</v>
      </c>
      <c r="BN34" s="30">
        <f>SUM($BF$29+$BH$33+$BF$38+$BH$42)</f>
        <v>0</v>
      </c>
      <c r="BO34" s="30">
        <f>SUM($AW$29+$AZ$33+$AW$38+$AZ$42)</f>
        <v>0</v>
      </c>
      <c r="BP34" s="31" t="s">
        <v>18</v>
      </c>
      <c r="BQ34" s="30">
        <f>SUM($AZ$29+$AW$33+$AZ$38+$AW$42)</f>
        <v>0</v>
      </c>
      <c r="BR34" s="30">
        <f>SUM(BO34-BQ34)</f>
        <v>0</v>
      </c>
      <c r="BS34" s="30"/>
      <c r="BT34" s="17"/>
      <c r="BU34" s="17"/>
      <c r="BV34" s="20"/>
      <c r="BW34" s="20"/>
      <c r="BX34" s="20"/>
      <c r="BY34" s="20"/>
      <c r="BZ34" s="20"/>
      <c r="CA34" s="20"/>
      <c r="CB34" s="20"/>
      <c r="CC34" s="16"/>
      <c r="CD34" s="16"/>
      <c r="CE34" s="16"/>
      <c r="CF34" s="16"/>
      <c r="CG34" s="16"/>
      <c r="CH34" s="16"/>
      <c r="CI34" s="16"/>
      <c r="CJ34" s="16"/>
      <c r="CK34" s="16"/>
      <c r="CL34" s="16"/>
      <c r="CM34" s="16"/>
      <c r="CN34" s="16"/>
      <c r="CO34" s="16"/>
      <c r="CP34" s="16"/>
      <c r="CQ34" s="16"/>
      <c r="CR34" s="16"/>
      <c r="CS34" s="16"/>
      <c r="CT34" s="16"/>
      <c r="CU34" s="16"/>
      <c r="CV34" s="16"/>
      <c r="CW34" s="16"/>
      <c r="DJ34" s="16"/>
      <c r="DK34" s="16"/>
    </row>
    <row r="35" spans="2:115" s="21" customFormat="1" ht="18" customHeight="1">
      <c r="B35" s="68">
        <v>11</v>
      </c>
      <c r="C35" s="69"/>
      <c r="D35" s="69">
        <v>1</v>
      </c>
      <c r="E35" s="69"/>
      <c r="F35" s="69"/>
      <c r="G35" s="69">
        <v>28</v>
      </c>
      <c r="H35" s="69"/>
      <c r="I35" s="69"/>
      <c r="J35" s="70">
        <f t="shared" si="2"/>
        <v>0.6388888888888886</v>
      </c>
      <c r="K35" s="70"/>
      <c r="L35" s="70"/>
      <c r="M35" s="70"/>
      <c r="N35" s="71"/>
      <c r="O35" s="58" t="str">
        <f>AG18</f>
        <v>FV Markgröningen I</v>
      </c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/>
      <c r="AA35" s="59"/>
      <c r="AB35" s="59"/>
      <c r="AC35" s="59"/>
      <c r="AD35" s="59"/>
      <c r="AE35" s="22" t="s">
        <v>19</v>
      </c>
      <c r="AF35" s="59" t="str">
        <f>AG20</f>
        <v>SGV Freiberg Fußball</v>
      </c>
      <c r="AG35" s="59"/>
      <c r="AH35" s="59"/>
      <c r="AI35" s="59"/>
      <c r="AJ35" s="59"/>
      <c r="AK35" s="59"/>
      <c r="AL35" s="59"/>
      <c r="AM35" s="59"/>
      <c r="AN35" s="59"/>
      <c r="AO35" s="59"/>
      <c r="AP35" s="59"/>
      <c r="AQ35" s="59"/>
      <c r="AR35" s="59"/>
      <c r="AS35" s="59"/>
      <c r="AT35" s="59"/>
      <c r="AU35" s="59"/>
      <c r="AV35" s="60"/>
      <c r="AW35" s="52"/>
      <c r="AX35" s="61"/>
      <c r="AY35" s="22" t="s">
        <v>18</v>
      </c>
      <c r="AZ35" s="61"/>
      <c r="BA35" s="62"/>
      <c r="BB35" s="52"/>
      <c r="BC35" s="53"/>
      <c r="BD35" s="27"/>
      <c r="BE35" s="17"/>
      <c r="BF35" s="24" t="str">
        <f t="shared" si="1"/>
        <v>0</v>
      </c>
      <c r="BG35" s="24" t="s">
        <v>18</v>
      </c>
      <c r="BH35" s="24" t="str">
        <f t="shared" si="0"/>
        <v>0</v>
      </c>
      <c r="BI35" s="17"/>
      <c r="BJ35" s="17"/>
      <c r="BK35" s="28"/>
      <c r="BL35" s="28"/>
      <c r="BM35" s="32" t="str">
        <f>$D$17</f>
        <v>TSG Steinheim III</v>
      </c>
      <c r="BN35" s="30">
        <f>SUM($BH$25+$BF$30+$BH$37+$BF$42)</f>
        <v>0</v>
      </c>
      <c r="BO35" s="30">
        <f>SUM($AZ$25+$AW$30+$AZ$37+$AW$42)</f>
        <v>0</v>
      </c>
      <c r="BP35" s="31" t="s">
        <v>18</v>
      </c>
      <c r="BQ35" s="30">
        <f>SUM($AW$25+$AZ$30+$AW$37+$AZ$42)</f>
        <v>0</v>
      </c>
      <c r="BR35" s="30">
        <f>SUM(BO35-BQ35)</f>
        <v>0</v>
      </c>
      <c r="BS35" s="30"/>
      <c r="BT35" s="17"/>
      <c r="BU35" s="17"/>
      <c r="BV35" s="20"/>
      <c r="BW35" s="20"/>
      <c r="BX35" s="20"/>
      <c r="BY35" s="20"/>
      <c r="BZ35" s="20"/>
      <c r="CA35" s="20"/>
      <c r="CB35" s="20"/>
      <c r="CC35" s="16"/>
      <c r="CD35" s="16"/>
      <c r="CE35" s="16"/>
      <c r="CF35" s="16"/>
      <c r="CG35" s="16"/>
      <c r="CH35" s="16"/>
      <c r="CI35" s="16"/>
      <c r="CJ35" s="16"/>
      <c r="CK35" s="16"/>
      <c r="CL35" s="16"/>
      <c r="CM35" s="16"/>
      <c r="CN35" s="16"/>
      <c r="CO35" s="16"/>
      <c r="CP35" s="16"/>
      <c r="CQ35" s="16"/>
      <c r="CR35" s="16"/>
      <c r="CS35" s="16"/>
      <c r="CT35" s="16"/>
      <c r="CU35" s="16"/>
      <c r="CV35" s="16"/>
      <c r="CW35" s="16"/>
      <c r="DJ35" s="16"/>
      <c r="DK35" s="16"/>
    </row>
    <row r="36" spans="2:115" s="21" customFormat="1" ht="18" customHeight="1" thickBot="1">
      <c r="B36" s="38">
        <v>12</v>
      </c>
      <c r="C36" s="39"/>
      <c r="D36" s="39">
        <v>1</v>
      </c>
      <c r="E36" s="39"/>
      <c r="F36" s="39"/>
      <c r="G36" s="39">
        <v>28</v>
      </c>
      <c r="H36" s="39"/>
      <c r="I36" s="39"/>
      <c r="J36" s="43">
        <f t="shared" si="2"/>
        <v>0.6465277777777775</v>
      </c>
      <c r="K36" s="43"/>
      <c r="L36" s="43"/>
      <c r="M36" s="43"/>
      <c r="N36" s="44"/>
      <c r="O36" s="40" t="str">
        <f>AG19</f>
        <v>SV Pattonville I</v>
      </c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26" t="s">
        <v>19</v>
      </c>
      <c r="AF36" s="41" t="str">
        <f>AG16</f>
        <v>TSV Grünbhl</v>
      </c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1"/>
      <c r="AS36" s="41"/>
      <c r="AT36" s="41"/>
      <c r="AU36" s="41"/>
      <c r="AV36" s="42"/>
      <c r="AW36" s="34"/>
      <c r="AX36" s="35"/>
      <c r="AY36" s="26" t="s">
        <v>18</v>
      </c>
      <c r="AZ36" s="35"/>
      <c r="BA36" s="36"/>
      <c r="BB36" s="34"/>
      <c r="BC36" s="37"/>
      <c r="BD36" s="27"/>
      <c r="BE36" s="17"/>
      <c r="BF36" s="24" t="str">
        <f t="shared" si="1"/>
        <v>0</v>
      </c>
      <c r="BG36" s="24" t="s">
        <v>18</v>
      </c>
      <c r="BH36" s="24" t="str">
        <f t="shared" si="0"/>
        <v>0</v>
      </c>
      <c r="BI36" s="17"/>
      <c r="BJ36" s="17"/>
      <c r="BK36" s="17"/>
      <c r="BL36" s="17"/>
      <c r="BM36" s="17"/>
      <c r="BN36" s="17"/>
      <c r="BO36" s="17"/>
      <c r="BP36" s="17"/>
      <c r="BQ36" s="17"/>
      <c r="BR36" s="30"/>
      <c r="BS36" s="30"/>
      <c r="BT36" s="17"/>
      <c r="BU36" s="17"/>
      <c r="BV36" s="20"/>
      <c r="BW36" s="20"/>
      <c r="BX36" s="20"/>
      <c r="BY36" s="20"/>
      <c r="BZ36" s="20"/>
      <c r="CA36" s="20"/>
      <c r="CB36" s="20"/>
      <c r="CC36" s="16"/>
      <c r="CD36" s="16"/>
      <c r="CE36" s="16"/>
      <c r="CF36" s="16"/>
      <c r="CG36" s="16"/>
      <c r="CH36" s="16"/>
      <c r="CI36" s="16"/>
      <c r="CJ36" s="16"/>
      <c r="CK36" s="16"/>
      <c r="CL36" s="16"/>
      <c r="CM36" s="16"/>
      <c r="CN36" s="16"/>
      <c r="CO36" s="16"/>
      <c r="CP36" s="16"/>
      <c r="CQ36" s="16"/>
      <c r="CR36" s="16"/>
      <c r="CS36" s="16"/>
      <c r="CT36" s="16"/>
      <c r="CU36" s="16"/>
      <c r="CV36" s="16"/>
      <c r="CW36" s="16"/>
      <c r="DJ36" s="16"/>
      <c r="DK36" s="16"/>
    </row>
    <row r="37" spans="2:115" s="21" customFormat="1" ht="18" customHeight="1">
      <c r="B37" s="68">
        <v>13</v>
      </c>
      <c r="C37" s="69"/>
      <c r="D37" s="69">
        <v>1</v>
      </c>
      <c r="E37" s="69"/>
      <c r="F37" s="69"/>
      <c r="G37" s="69">
        <v>27</v>
      </c>
      <c r="H37" s="69"/>
      <c r="I37" s="69"/>
      <c r="J37" s="70">
        <f t="shared" si="2"/>
        <v>0.6541666666666663</v>
      </c>
      <c r="K37" s="70"/>
      <c r="L37" s="70"/>
      <c r="M37" s="70"/>
      <c r="N37" s="71"/>
      <c r="O37" s="58" t="str">
        <f>D18</f>
        <v>SGV Murr II</v>
      </c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22" t="s">
        <v>19</v>
      </c>
      <c r="AF37" s="59" t="str">
        <f>D17</f>
        <v>TSG Steinheim III</v>
      </c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59"/>
      <c r="AR37" s="59"/>
      <c r="AS37" s="59"/>
      <c r="AT37" s="59"/>
      <c r="AU37" s="59"/>
      <c r="AV37" s="60"/>
      <c r="AW37" s="52"/>
      <c r="AX37" s="61"/>
      <c r="AY37" s="22" t="s">
        <v>18</v>
      </c>
      <c r="AZ37" s="61"/>
      <c r="BA37" s="62"/>
      <c r="BB37" s="52"/>
      <c r="BC37" s="53"/>
      <c r="BD37" s="27"/>
      <c r="BE37" s="17"/>
      <c r="BF37" s="24" t="str">
        <f t="shared" si="1"/>
        <v>0</v>
      </c>
      <c r="BG37" s="24" t="s">
        <v>18</v>
      </c>
      <c r="BH37" s="24" t="str">
        <f t="shared" si="0"/>
        <v>0</v>
      </c>
      <c r="BI37" s="17"/>
      <c r="BJ37" s="3"/>
      <c r="BK37" s="3"/>
      <c r="BL37" s="3"/>
      <c r="BM37" s="3"/>
      <c r="BN37" s="3"/>
      <c r="BO37" s="3"/>
      <c r="BP37" s="3"/>
      <c r="BQ37" s="3"/>
      <c r="BR37" s="30"/>
      <c r="BS37" s="30"/>
      <c r="BT37" s="17"/>
      <c r="BU37" s="17"/>
      <c r="BV37" s="20"/>
      <c r="BW37" s="20"/>
      <c r="BX37" s="20"/>
      <c r="BY37" s="20"/>
      <c r="BZ37" s="20"/>
      <c r="CA37" s="20"/>
      <c r="CB37" s="20"/>
      <c r="CC37" s="16"/>
      <c r="CD37" s="16"/>
      <c r="CE37" s="16"/>
      <c r="CF37" s="16"/>
      <c r="CG37" s="16"/>
      <c r="CH37" s="16"/>
      <c r="CI37" s="16"/>
      <c r="CJ37" s="16"/>
      <c r="CK37" s="16"/>
      <c r="CL37" s="16"/>
      <c r="CM37" s="16"/>
      <c r="CN37" s="16"/>
      <c r="CO37" s="16"/>
      <c r="CP37" s="16"/>
      <c r="CQ37" s="16"/>
      <c r="CR37" s="16"/>
      <c r="CS37" s="16"/>
      <c r="CT37" s="16"/>
      <c r="CU37" s="16"/>
      <c r="CV37" s="16"/>
      <c r="CW37" s="16"/>
      <c r="DJ37" s="16"/>
      <c r="DK37" s="16"/>
    </row>
    <row r="38" spans="2:115" s="21" customFormat="1" ht="18" customHeight="1" thickBot="1">
      <c r="B38" s="38">
        <v>14</v>
      </c>
      <c r="C38" s="39"/>
      <c r="D38" s="39">
        <v>1</v>
      </c>
      <c r="E38" s="39"/>
      <c r="F38" s="39"/>
      <c r="G38" s="39">
        <v>27</v>
      </c>
      <c r="H38" s="39"/>
      <c r="I38" s="39"/>
      <c r="J38" s="43">
        <f t="shared" si="2"/>
        <v>0.6618055555555552</v>
      </c>
      <c r="K38" s="43"/>
      <c r="L38" s="43"/>
      <c r="M38" s="43"/>
      <c r="N38" s="44"/>
      <c r="O38" s="40" t="str">
        <f>D20</f>
        <v>SV Pattonville II</v>
      </c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26" t="s">
        <v>19</v>
      </c>
      <c r="AF38" s="41" t="str">
        <f>D19</f>
        <v>FV Markgröningen II</v>
      </c>
      <c r="AG38" s="41"/>
      <c r="AH38" s="41"/>
      <c r="AI38" s="41"/>
      <c r="AJ38" s="41"/>
      <c r="AK38" s="41"/>
      <c r="AL38" s="41"/>
      <c r="AM38" s="41"/>
      <c r="AN38" s="41"/>
      <c r="AO38" s="41"/>
      <c r="AP38" s="41"/>
      <c r="AQ38" s="41"/>
      <c r="AR38" s="41"/>
      <c r="AS38" s="41"/>
      <c r="AT38" s="41"/>
      <c r="AU38" s="41"/>
      <c r="AV38" s="42"/>
      <c r="AW38" s="34"/>
      <c r="AX38" s="35"/>
      <c r="AY38" s="26" t="s">
        <v>18</v>
      </c>
      <c r="AZ38" s="35"/>
      <c r="BA38" s="36"/>
      <c r="BB38" s="34"/>
      <c r="BC38" s="37"/>
      <c r="BD38" s="27"/>
      <c r="BE38" s="17"/>
      <c r="BF38" s="24" t="str">
        <f t="shared" si="1"/>
        <v>0</v>
      </c>
      <c r="BG38" s="24" t="s">
        <v>18</v>
      </c>
      <c r="BH38" s="24" t="str">
        <f t="shared" si="0"/>
        <v>0</v>
      </c>
      <c r="BI38" s="17"/>
      <c r="BJ38" s="17"/>
      <c r="BK38" s="28"/>
      <c r="BL38" s="28"/>
      <c r="BM38" s="32" t="str">
        <f>$AG$16</f>
        <v>TSV Grünbhl</v>
      </c>
      <c r="BN38" s="30">
        <f>SUM($BF$27+$BH$31+$BH$36+$BF$43)</f>
        <v>0</v>
      </c>
      <c r="BO38" s="30">
        <f>SUM($AW$27+$AZ$31+$AZ$36+$AW$43)</f>
        <v>0</v>
      </c>
      <c r="BP38" s="31" t="s">
        <v>18</v>
      </c>
      <c r="BQ38" s="30">
        <f>SUM($AZ$27+$AW$31+$AW$36+$AZ$43)</f>
        <v>0</v>
      </c>
      <c r="BR38" s="30">
        <f>SUM(BO38-BQ38)</f>
        <v>0</v>
      </c>
      <c r="BS38" s="30"/>
      <c r="BT38" s="17"/>
      <c r="BU38" s="17"/>
      <c r="BV38" s="20"/>
      <c r="BW38" s="20"/>
      <c r="BX38" s="20"/>
      <c r="BY38" s="20"/>
      <c r="BZ38" s="20"/>
      <c r="CA38" s="20"/>
      <c r="CB38" s="20"/>
      <c r="CC38" s="16"/>
      <c r="CD38" s="16"/>
      <c r="CE38" s="16"/>
      <c r="CF38" s="16"/>
      <c r="CG38" s="16"/>
      <c r="CH38" s="16"/>
      <c r="CI38" s="16"/>
      <c r="CJ38" s="16"/>
      <c r="CK38" s="16"/>
      <c r="CL38" s="16"/>
      <c r="CM38" s="16"/>
      <c r="CN38" s="16"/>
      <c r="CO38" s="16"/>
      <c r="CP38" s="16"/>
      <c r="CQ38" s="16"/>
      <c r="CR38" s="16"/>
      <c r="CS38" s="16"/>
      <c r="CT38" s="16"/>
      <c r="CU38" s="16"/>
      <c r="CV38" s="16"/>
      <c r="CW38" s="16"/>
      <c r="DJ38" s="16"/>
      <c r="DK38" s="16"/>
    </row>
    <row r="39" spans="2:115" s="21" customFormat="1" ht="18" customHeight="1">
      <c r="B39" s="68">
        <v>15</v>
      </c>
      <c r="C39" s="69"/>
      <c r="D39" s="69">
        <v>1</v>
      </c>
      <c r="E39" s="69"/>
      <c r="F39" s="69"/>
      <c r="G39" s="69">
        <v>28</v>
      </c>
      <c r="H39" s="69"/>
      <c r="I39" s="69"/>
      <c r="J39" s="70">
        <f t="shared" si="2"/>
        <v>0.6694444444444441</v>
      </c>
      <c r="K39" s="70"/>
      <c r="L39" s="70"/>
      <c r="M39" s="70"/>
      <c r="N39" s="71"/>
      <c r="O39" s="58" t="str">
        <f>AG18</f>
        <v>FV Markgröningen I</v>
      </c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59"/>
      <c r="AA39" s="59"/>
      <c r="AB39" s="59"/>
      <c r="AC39" s="59"/>
      <c r="AD39" s="59"/>
      <c r="AE39" s="22" t="s">
        <v>19</v>
      </c>
      <c r="AF39" s="59" t="str">
        <f>AG17</f>
        <v>SGV Murr I</v>
      </c>
      <c r="AG39" s="59"/>
      <c r="AH39" s="59"/>
      <c r="AI39" s="59"/>
      <c r="AJ39" s="59"/>
      <c r="AK39" s="59"/>
      <c r="AL39" s="59"/>
      <c r="AM39" s="59"/>
      <c r="AN39" s="59"/>
      <c r="AO39" s="59"/>
      <c r="AP39" s="59"/>
      <c r="AQ39" s="59"/>
      <c r="AR39" s="59"/>
      <c r="AS39" s="59"/>
      <c r="AT39" s="59"/>
      <c r="AU39" s="59"/>
      <c r="AV39" s="60"/>
      <c r="AW39" s="52"/>
      <c r="AX39" s="61"/>
      <c r="AY39" s="22" t="s">
        <v>18</v>
      </c>
      <c r="AZ39" s="61"/>
      <c r="BA39" s="62"/>
      <c r="BB39" s="52"/>
      <c r="BC39" s="53"/>
      <c r="BD39" s="27"/>
      <c r="BE39" s="17"/>
      <c r="BF39" s="24" t="str">
        <f t="shared" si="1"/>
        <v>0</v>
      </c>
      <c r="BG39" s="24" t="s">
        <v>18</v>
      </c>
      <c r="BH39" s="24" t="str">
        <f t="shared" si="0"/>
        <v>0</v>
      </c>
      <c r="BI39" s="17"/>
      <c r="BJ39" s="17"/>
      <c r="BK39" s="28"/>
      <c r="BL39" s="28"/>
      <c r="BM39" s="32" t="str">
        <f>$AG$17</f>
        <v>SGV Murr I</v>
      </c>
      <c r="BN39" s="30">
        <f>SUM($BH$27+$BF$32+$BH$39+$BF$44)</f>
        <v>0</v>
      </c>
      <c r="BO39" s="30">
        <f>SUM($AZ$27+$AW$32+$AZ$39+$AW$44)</f>
        <v>0</v>
      </c>
      <c r="BP39" s="31" t="s">
        <v>18</v>
      </c>
      <c r="BQ39" s="30">
        <f>SUM($AW$27+$AZ$32+$AW$39+$AZ$44)</f>
        <v>0</v>
      </c>
      <c r="BR39" s="30">
        <f>SUM(BO39-BQ39)</f>
        <v>0</v>
      </c>
      <c r="BS39" s="30"/>
      <c r="BT39" s="17"/>
      <c r="BU39" s="17"/>
      <c r="BV39" s="20"/>
      <c r="BW39" s="20"/>
      <c r="BX39" s="20"/>
      <c r="BY39" s="20"/>
      <c r="BZ39" s="20"/>
      <c r="CA39" s="20"/>
      <c r="CB39" s="20"/>
      <c r="CC39" s="16"/>
      <c r="CD39" s="16"/>
      <c r="CE39" s="16"/>
      <c r="CF39" s="16"/>
      <c r="CG39" s="16"/>
      <c r="CH39" s="16"/>
      <c r="CI39" s="16"/>
      <c r="CJ39" s="16"/>
      <c r="CK39" s="16"/>
      <c r="CL39" s="16"/>
      <c r="CM39" s="16"/>
      <c r="CN39" s="16"/>
      <c r="CO39" s="16"/>
      <c r="CP39" s="16"/>
      <c r="CQ39" s="16"/>
      <c r="CR39" s="16"/>
      <c r="CS39" s="16"/>
      <c r="CT39" s="16"/>
      <c r="CU39" s="16"/>
      <c r="CV39" s="16"/>
      <c r="CW39" s="16"/>
      <c r="DJ39" s="16"/>
      <c r="DK39" s="16"/>
    </row>
    <row r="40" spans="2:115" s="21" customFormat="1" ht="18" customHeight="1" thickBot="1">
      <c r="B40" s="38">
        <v>16</v>
      </c>
      <c r="C40" s="39"/>
      <c r="D40" s="39">
        <v>1</v>
      </c>
      <c r="E40" s="39"/>
      <c r="F40" s="39"/>
      <c r="G40" s="39">
        <v>28</v>
      </c>
      <c r="H40" s="39"/>
      <c r="I40" s="39"/>
      <c r="J40" s="43">
        <f t="shared" si="2"/>
        <v>0.6770833333333329</v>
      </c>
      <c r="K40" s="43"/>
      <c r="L40" s="43"/>
      <c r="M40" s="43"/>
      <c r="N40" s="44"/>
      <c r="O40" s="40" t="str">
        <f>AG20</f>
        <v>SGV Freiberg Fußball</v>
      </c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26" t="s">
        <v>19</v>
      </c>
      <c r="AF40" s="41" t="str">
        <f>AG19</f>
        <v>SV Pattonville I</v>
      </c>
      <c r="AG40" s="41"/>
      <c r="AH40" s="41"/>
      <c r="AI40" s="41"/>
      <c r="AJ40" s="41"/>
      <c r="AK40" s="41"/>
      <c r="AL40" s="41"/>
      <c r="AM40" s="41"/>
      <c r="AN40" s="41"/>
      <c r="AO40" s="41"/>
      <c r="AP40" s="41"/>
      <c r="AQ40" s="41"/>
      <c r="AR40" s="41"/>
      <c r="AS40" s="41"/>
      <c r="AT40" s="41"/>
      <c r="AU40" s="41"/>
      <c r="AV40" s="42"/>
      <c r="AW40" s="34"/>
      <c r="AX40" s="35"/>
      <c r="AY40" s="26" t="s">
        <v>18</v>
      </c>
      <c r="AZ40" s="35"/>
      <c r="BA40" s="36"/>
      <c r="BB40" s="34"/>
      <c r="BC40" s="37"/>
      <c r="BD40" s="27"/>
      <c r="BE40" s="17"/>
      <c r="BF40" s="24" t="str">
        <f t="shared" si="1"/>
        <v>0</v>
      </c>
      <c r="BG40" s="24" t="s">
        <v>18</v>
      </c>
      <c r="BH40" s="24" t="str">
        <f t="shared" si="0"/>
        <v>0</v>
      </c>
      <c r="BI40" s="17"/>
      <c r="BJ40" s="17"/>
      <c r="BK40" s="28"/>
      <c r="BL40" s="28"/>
      <c r="BM40" s="29" t="str">
        <f>$AG$18</f>
        <v>FV Markgröningen I</v>
      </c>
      <c r="BN40" s="30">
        <f>SUM($BH$28+$BF$35+$BF$39+$BH$43)</f>
        <v>0</v>
      </c>
      <c r="BO40" s="30">
        <f>SUM($AZ$28+$AW$35+$AW$39+$AZ$43)</f>
        <v>0</v>
      </c>
      <c r="BP40" s="31" t="s">
        <v>18</v>
      </c>
      <c r="BQ40" s="30">
        <f>SUM($AW$28+$AZ$35+$AZ$39+$AW$43)</f>
        <v>0</v>
      </c>
      <c r="BR40" s="30">
        <f>SUM(BO40-BQ40)</f>
        <v>0</v>
      </c>
      <c r="BS40" s="30"/>
      <c r="BT40" s="17"/>
      <c r="BU40" s="17"/>
      <c r="BV40" s="20"/>
      <c r="BW40" s="20"/>
      <c r="BX40" s="20"/>
      <c r="BY40" s="20"/>
      <c r="BZ40" s="20"/>
      <c r="CA40" s="20"/>
      <c r="CB40" s="20"/>
      <c r="CC40" s="16"/>
      <c r="CD40" s="16"/>
      <c r="CE40" s="16"/>
      <c r="CF40" s="16"/>
      <c r="CG40" s="16"/>
      <c r="CH40" s="16"/>
      <c r="CI40" s="16"/>
      <c r="CJ40" s="16"/>
      <c r="CK40" s="16"/>
      <c r="CL40" s="16"/>
      <c r="CM40" s="16"/>
      <c r="CN40" s="16"/>
      <c r="CO40" s="16"/>
      <c r="CP40" s="16"/>
      <c r="CQ40" s="16"/>
      <c r="CR40" s="16"/>
      <c r="CS40" s="16"/>
      <c r="CT40" s="16"/>
      <c r="CU40" s="16"/>
      <c r="CV40" s="16"/>
      <c r="CW40" s="16"/>
      <c r="DJ40" s="16"/>
      <c r="DK40" s="16"/>
    </row>
    <row r="41" spans="2:115" s="21" customFormat="1" ht="18" customHeight="1">
      <c r="B41" s="68">
        <v>17</v>
      </c>
      <c r="C41" s="69"/>
      <c r="D41" s="69">
        <v>1</v>
      </c>
      <c r="E41" s="69"/>
      <c r="F41" s="69"/>
      <c r="G41" s="69">
        <v>27</v>
      </c>
      <c r="H41" s="69"/>
      <c r="I41" s="69"/>
      <c r="J41" s="70">
        <f t="shared" si="2"/>
        <v>0.6847222222222218</v>
      </c>
      <c r="K41" s="70"/>
      <c r="L41" s="70"/>
      <c r="M41" s="70"/>
      <c r="N41" s="71"/>
      <c r="O41" s="58" t="str">
        <f>D16</f>
        <v>TSV 1899 Benningen II</v>
      </c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22" t="s">
        <v>19</v>
      </c>
      <c r="AF41" s="59" t="str">
        <f>D18</f>
        <v>SGV Murr II</v>
      </c>
      <c r="AG41" s="59"/>
      <c r="AH41" s="59"/>
      <c r="AI41" s="59"/>
      <c r="AJ41" s="59"/>
      <c r="AK41" s="59"/>
      <c r="AL41" s="59"/>
      <c r="AM41" s="59"/>
      <c r="AN41" s="59"/>
      <c r="AO41" s="59"/>
      <c r="AP41" s="59"/>
      <c r="AQ41" s="59"/>
      <c r="AR41" s="59"/>
      <c r="AS41" s="59"/>
      <c r="AT41" s="59"/>
      <c r="AU41" s="59"/>
      <c r="AV41" s="60"/>
      <c r="AW41" s="52"/>
      <c r="AX41" s="61"/>
      <c r="AY41" s="22" t="s">
        <v>18</v>
      </c>
      <c r="AZ41" s="61"/>
      <c r="BA41" s="62"/>
      <c r="BB41" s="52"/>
      <c r="BC41" s="53"/>
      <c r="BD41" s="27"/>
      <c r="BE41" s="17"/>
      <c r="BF41" s="24" t="str">
        <f t="shared" si="1"/>
        <v>0</v>
      </c>
      <c r="BG41" s="24" t="s">
        <v>18</v>
      </c>
      <c r="BH41" s="24" t="str">
        <f t="shared" si="0"/>
        <v>0</v>
      </c>
      <c r="BI41" s="17"/>
      <c r="BJ41" s="17"/>
      <c r="BK41" s="28"/>
      <c r="BL41" s="28"/>
      <c r="BM41" s="32" t="str">
        <f>$AG$19</f>
        <v>SV Pattonville I</v>
      </c>
      <c r="BN41" s="30">
        <f>SUM($BF$28+$BH$32+$BF$36+$BH$40)</f>
        <v>0</v>
      </c>
      <c r="BO41" s="30">
        <f>SUM($AW$28+$AZ$32+$AW$36+$AZ$40)</f>
        <v>0</v>
      </c>
      <c r="BP41" s="31" t="s">
        <v>18</v>
      </c>
      <c r="BQ41" s="30">
        <f>SUM($AZ$28+$AW$32+$AZ$36+$AW$40)</f>
        <v>0</v>
      </c>
      <c r="BR41" s="30">
        <f>SUM(BO41-BQ41)</f>
        <v>0</v>
      </c>
      <c r="BS41" s="30"/>
      <c r="BT41" s="17"/>
      <c r="BU41" s="17"/>
      <c r="BV41" s="20"/>
      <c r="BW41" s="20"/>
      <c r="BX41" s="20"/>
      <c r="BY41" s="20"/>
      <c r="BZ41" s="20"/>
      <c r="CA41" s="20"/>
      <c r="CB41" s="20"/>
      <c r="CC41" s="16"/>
      <c r="CD41" s="16"/>
      <c r="CE41" s="16"/>
      <c r="CF41" s="16"/>
      <c r="CG41" s="16"/>
      <c r="CH41" s="16"/>
      <c r="CI41" s="16"/>
      <c r="CJ41" s="16"/>
      <c r="CK41" s="16"/>
      <c r="CL41" s="16"/>
      <c r="CM41" s="16"/>
      <c r="CN41" s="16"/>
      <c r="CO41" s="16"/>
      <c r="CP41" s="16"/>
      <c r="CQ41" s="16"/>
      <c r="CR41" s="16"/>
      <c r="CS41" s="16"/>
      <c r="CT41" s="16"/>
      <c r="CU41" s="16"/>
      <c r="CV41" s="16"/>
      <c r="CW41" s="16"/>
      <c r="DJ41" s="16"/>
      <c r="DK41" s="16"/>
    </row>
    <row r="42" spans="2:115" s="21" customFormat="1" ht="18" customHeight="1" thickBot="1">
      <c r="B42" s="38">
        <v>18</v>
      </c>
      <c r="C42" s="39"/>
      <c r="D42" s="39">
        <v>1</v>
      </c>
      <c r="E42" s="39"/>
      <c r="F42" s="39"/>
      <c r="G42" s="39">
        <v>27</v>
      </c>
      <c r="H42" s="39"/>
      <c r="I42" s="39"/>
      <c r="J42" s="43">
        <f t="shared" si="2"/>
        <v>0.6923611111111106</v>
      </c>
      <c r="K42" s="43"/>
      <c r="L42" s="43"/>
      <c r="M42" s="43"/>
      <c r="N42" s="44"/>
      <c r="O42" s="40" t="str">
        <f>D17</f>
        <v>TSG Steinheim III</v>
      </c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26" t="s">
        <v>19</v>
      </c>
      <c r="AF42" s="41" t="str">
        <f>D20</f>
        <v>SV Pattonville II</v>
      </c>
      <c r="AG42" s="41"/>
      <c r="AH42" s="41"/>
      <c r="AI42" s="41"/>
      <c r="AJ42" s="41"/>
      <c r="AK42" s="41"/>
      <c r="AL42" s="41"/>
      <c r="AM42" s="41"/>
      <c r="AN42" s="41"/>
      <c r="AO42" s="41"/>
      <c r="AP42" s="41"/>
      <c r="AQ42" s="41"/>
      <c r="AR42" s="41"/>
      <c r="AS42" s="41"/>
      <c r="AT42" s="41"/>
      <c r="AU42" s="41"/>
      <c r="AV42" s="42"/>
      <c r="AW42" s="34"/>
      <c r="AX42" s="35"/>
      <c r="AY42" s="26" t="s">
        <v>18</v>
      </c>
      <c r="AZ42" s="35"/>
      <c r="BA42" s="36"/>
      <c r="BB42" s="34"/>
      <c r="BC42" s="37"/>
      <c r="BD42" s="27"/>
      <c r="BE42" s="17"/>
      <c r="BF42" s="24" t="str">
        <f t="shared" si="1"/>
        <v>0</v>
      </c>
      <c r="BG42" s="24" t="s">
        <v>18</v>
      </c>
      <c r="BH42" s="24" t="str">
        <f t="shared" si="0"/>
        <v>0</v>
      </c>
      <c r="BI42" s="17"/>
      <c r="BJ42" s="17"/>
      <c r="BK42" s="28"/>
      <c r="BL42" s="28"/>
      <c r="BM42" s="32" t="str">
        <f>$AG$20</f>
        <v>SGV Freiberg Fußball</v>
      </c>
      <c r="BN42" s="30">
        <f>SUM($BF$31+$BH$35+$BF$40+$BH$44)</f>
        <v>0</v>
      </c>
      <c r="BO42" s="30">
        <f>SUM($AW$31+$AZ$35+$AW$40+$AZ$44)</f>
        <v>0</v>
      </c>
      <c r="BP42" s="31" t="s">
        <v>18</v>
      </c>
      <c r="BQ42" s="30">
        <f>SUM($AZ$31+$AW$35+$AZ$40+$AW$44)</f>
        <v>0</v>
      </c>
      <c r="BR42" s="30">
        <f>SUM(BO42-BQ42)</f>
        <v>0</v>
      </c>
      <c r="BS42" s="30"/>
      <c r="BT42" s="17"/>
      <c r="BU42" s="17"/>
      <c r="BV42" s="20"/>
      <c r="BW42" s="20"/>
      <c r="BX42" s="20"/>
      <c r="BY42" s="20"/>
      <c r="BZ42" s="20"/>
      <c r="CA42" s="20"/>
      <c r="CB42" s="20"/>
      <c r="CC42" s="16"/>
      <c r="CD42" s="16"/>
      <c r="CE42" s="16"/>
      <c r="CF42" s="16"/>
      <c r="CG42" s="16"/>
      <c r="CH42" s="16"/>
      <c r="CI42" s="16"/>
      <c r="CJ42" s="16"/>
      <c r="CK42" s="16"/>
      <c r="CL42" s="16"/>
      <c r="CM42" s="16"/>
      <c r="CN42" s="16"/>
      <c r="CO42" s="16"/>
      <c r="CP42" s="16"/>
      <c r="CQ42" s="16"/>
      <c r="CR42" s="16"/>
      <c r="CS42" s="16"/>
      <c r="CT42" s="16"/>
      <c r="CU42" s="16"/>
      <c r="CV42" s="16"/>
      <c r="CW42" s="16"/>
      <c r="DJ42" s="16"/>
      <c r="DK42" s="16"/>
    </row>
    <row r="43" spans="2:115" s="21" customFormat="1" ht="18" customHeight="1">
      <c r="B43" s="68">
        <v>19</v>
      </c>
      <c r="C43" s="69"/>
      <c r="D43" s="69">
        <v>1</v>
      </c>
      <c r="E43" s="69"/>
      <c r="F43" s="69"/>
      <c r="G43" s="69">
        <v>28</v>
      </c>
      <c r="H43" s="69"/>
      <c r="I43" s="69"/>
      <c r="J43" s="70">
        <f t="shared" si="2"/>
        <v>0.6999999999999995</v>
      </c>
      <c r="K43" s="70"/>
      <c r="L43" s="70"/>
      <c r="M43" s="70"/>
      <c r="N43" s="71"/>
      <c r="O43" s="58" t="str">
        <f>AG16</f>
        <v>TSV Grünbhl</v>
      </c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  <c r="AA43" s="59"/>
      <c r="AB43" s="59"/>
      <c r="AC43" s="59"/>
      <c r="AD43" s="59"/>
      <c r="AE43" s="22" t="s">
        <v>19</v>
      </c>
      <c r="AF43" s="59" t="str">
        <f>AG18</f>
        <v>FV Markgröningen I</v>
      </c>
      <c r="AG43" s="59"/>
      <c r="AH43" s="59"/>
      <c r="AI43" s="59"/>
      <c r="AJ43" s="59"/>
      <c r="AK43" s="59"/>
      <c r="AL43" s="59"/>
      <c r="AM43" s="59"/>
      <c r="AN43" s="59"/>
      <c r="AO43" s="59"/>
      <c r="AP43" s="59"/>
      <c r="AQ43" s="59"/>
      <c r="AR43" s="59"/>
      <c r="AS43" s="59"/>
      <c r="AT43" s="59"/>
      <c r="AU43" s="59"/>
      <c r="AV43" s="60"/>
      <c r="AW43" s="52"/>
      <c r="AX43" s="61"/>
      <c r="AY43" s="22" t="s">
        <v>18</v>
      </c>
      <c r="AZ43" s="61"/>
      <c r="BA43" s="62"/>
      <c r="BB43" s="52"/>
      <c r="BC43" s="53"/>
      <c r="BD43" s="27"/>
      <c r="BE43" s="17"/>
      <c r="BF43" s="24" t="str">
        <f t="shared" si="1"/>
        <v>0</v>
      </c>
      <c r="BG43" s="24" t="s">
        <v>18</v>
      </c>
      <c r="BH43" s="24" t="str">
        <f t="shared" si="0"/>
        <v>0</v>
      </c>
      <c r="BI43" s="17"/>
      <c r="BJ43" s="17"/>
      <c r="BK43" s="17"/>
      <c r="BL43" s="17"/>
      <c r="BM43" s="17"/>
      <c r="BN43" s="17"/>
      <c r="BO43" s="17"/>
      <c r="BP43" s="17"/>
      <c r="BQ43" s="17"/>
      <c r="BR43" s="17"/>
      <c r="BS43" s="17"/>
      <c r="BT43" s="17"/>
      <c r="BU43" s="17"/>
      <c r="BV43" s="20"/>
      <c r="BW43" s="20"/>
      <c r="BX43" s="20"/>
      <c r="BY43" s="20"/>
      <c r="BZ43" s="20"/>
      <c r="CA43" s="20"/>
      <c r="CB43" s="20"/>
      <c r="CC43" s="16"/>
      <c r="CD43" s="16"/>
      <c r="CE43" s="16"/>
      <c r="CF43" s="16"/>
      <c r="CG43" s="16"/>
      <c r="CH43" s="16"/>
      <c r="CI43" s="16"/>
      <c r="CJ43" s="16"/>
      <c r="CK43" s="16"/>
      <c r="CL43" s="16"/>
      <c r="CM43" s="16"/>
      <c r="CN43" s="16"/>
      <c r="CO43" s="16"/>
      <c r="CP43" s="16"/>
      <c r="CQ43" s="16"/>
      <c r="CR43" s="16"/>
      <c r="CS43" s="16"/>
      <c r="CT43" s="16"/>
      <c r="CU43" s="16"/>
      <c r="CV43" s="16"/>
      <c r="CW43" s="16"/>
      <c r="DJ43" s="16"/>
      <c r="DK43" s="16"/>
    </row>
    <row r="44" spans="2:60" ht="18" customHeight="1" thickBot="1">
      <c r="B44" s="38">
        <v>20</v>
      </c>
      <c r="C44" s="39"/>
      <c r="D44" s="39">
        <v>1</v>
      </c>
      <c r="E44" s="39"/>
      <c r="F44" s="39"/>
      <c r="G44" s="39">
        <v>28</v>
      </c>
      <c r="H44" s="39"/>
      <c r="I44" s="39"/>
      <c r="J44" s="43">
        <f t="shared" si="2"/>
        <v>0.7076388888888884</v>
      </c>
      <c r="K44" s="43"/>
      <c r="L44" s="43"/>
      <c r="M44" s="43"/>
      <c r="N44" s="44"/>
      <c r="O44" s="40" t="str">
        <f>AG17</f>
        <v>SGV Murr I</v>
      </c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26" t="s">
        <v>19</v>
      </c>
      <c r="AF44" s="41" t="str">
        <f>AG20</f>
        <v>SGV Freiberg Fußball</v>
      </c>
      <c r="AG44" s="41"/>
      <c r="AH44" s="41"/>
      <c r="AI44" s="41"/>
      <c r="AJ44" s="41"/>
      <c r="AK44" s="41"/>
      <c r="AL44" s="41"/>
      <c r="AM44" s="41"/>
      <c r="AN44" s="41"/>
      <c r="AO44" s="41"/>
      <c r="AP44" s="41"/>
      <c r="AQ44" s="41"/>
      <c r="AR44" s="41"/>
      <c r="AS44" s="41"/>
      <c r="AT44" s="41"/>
      <c r="AU44" s="41"/>
      <c r="AV44" s="42"/>
      <c r="AW44" s="34"/>
      <c r="AX44" s="35"/>
      <c r="AY44" s="26" t="s">
        <v>18</v>
      </c>
      <c r="AZ44" s="35"/>
      <c r="BA44" s="36"/>
      <c r="BB44" s="34"/>
      <c r="BC44" s="37"/>
      <c r="BD44" s="33"/>
      <c r="BF44" s="24" t="str">
        <f t="shared" si="1"/>
        <v>0</v>
      </c>
      <c r="BG44" s="24" t="s">
        <v>18</v>
      </c>
      <c r="BH44" s="24" t="str">
        <f t="shared" si="0"/>
        <v>0</v>
      </c>
    </row>
    <row r="52" ht="2.25" customHeight="1"/>
    <row r="53" ht="12.75" hidden="1"/>
  </sheetData>
  <sheetProtection/>
  <mergeCells count="218">
    <mergeCell ref="A3:AN3"/>
    <mergeCell ref="AL10:AP10"/>
    <mergeCell ref="H10:L10"/>
    <mergeCell ref="X10:AB10"/>
    <mergeCell ref="M5:T5"/>
    <mergeCell ref="Y5:AF5"/>
    <mergeCell ref="B7:AM7"/>
    <mergeCell ref="U10:V10"/>
    <mergeCell ref="D16:Z16"/>
    <mergeCell ref="D17:Z17"/>
    <mergeCell ref="D18:Z18"/>
    <mergeCell ref="D19:Z19"/>
    <mergeCell ref="D20:Z20"/>
    <mergeCell ref="A2:AP2"/>
    <mergeCell ref="AG16:BC16"/>
    <mergeCell ref="AG17:BC17"/>
    <mergeCell ref="AG19:BC19"/>
    <mergeCell ref="AG18:BC18"/>
    <mergeCell ref="AZ44:BA44"/>
    <mergeCell ref="BB44:BC44"/>
    <mergeCell ref="D44:F44"/>
    <mergeCell ref="G44:I44"/>
    <mergeCell ref="J44:N44"/>
    <mergeCell ref="O44:AD44"/>
    <mergeCell ref="AF44:AV44"/>
    <mergeCell ref="AW44:AX44"/>
    <mergeCell ref="AZ42:BA42"/>
    <mergeCell ref="G42:I42"/>
    <mergeCell ref="J42:N42"/>
    <mergeCell ref="O42:AD42"/>
    <mergeCell ref="AF42:AV42"/>
    <mergeCell ref="BB42:BC42"/>
    <mergeCell ref="D43:F43"/>
    <mergeCell ref="G43:I43"/>
    <mergeCell ref="J43:N43"/>
    <mergeCell ref="O43:AD43"/>
    <mergeCell ref="AF43:AV43"/>
    <mergeCell ref="AW43:AX43"/>
    <mergeCell ref="AZ43:BA43"/>
    <mergeCell ref="BB43:BC43"/>
    <mergeCell ref="D42:F42"/>
    <mergeCell ref="AW42:AX42"/>
    <mergeCell ref="AZ40:BA40"/>
    <mergeCell ref="BB40:BC40"/>
    <mergeCell ref="D41:F41"/>
    <mergeCell ref="G41:I41"/>
    <mergeCell ref="J41:N41"/>
    <mergeCell ref="O41:AD41"/>
    <mergeCell ref="AF41:AV41"/>
    <mergeCell ref="AW41:AX41"/>
    <mergeCell ref="AZ41:BA41"/>
    <mergeCell ref="BB41:BC41"/>
    <mergeCell ref="D40:F40"/>
    <mergeCell ref="G40:I40"/>
    <mergeCell ref="J40:N40"/>
    <mergeCell ref="O40:AD40"/>
    <mergeCell ref="AF40:AV40"/>
    <mergeCell ref="AW40:AX40"/>
    <mergeCell ref="AZ38:BA38"/>
    <mergeCell ref="BB38:BC38"/>
    <mergeCell ref="D39:F39"/>
    <mergeCell ref="G39:I39"/>
    <mergeCell ref="J39:N39"/>
    <mergeCell ref="O39:AD39"/>
    <mergeCell ref="AF39:AV39"/>
    <mergeCell ref="AW39:AX39"/>
    <mergeCell ref="AZ39:BA39"/>
    <mergeCell ref="BB39:BC39"/>
    <mergeCell ref="D38:F38"/>
    <mergeCell ref="G38:I38"/>
    <mergeCell ref="J38:N38"/>
    <mergeCell ref="O38:AD38"/>
    <mergeCell ref="AF38:AV38"/>
    <mergeCell ref="AW38:AX38"/>
    <mergeCell ref="AZ36:BA36"/>
    <mergeCell ref="BB36:BC36"/>
    <mergeCell ref="D37:F37"/>
    <mergeCell ref="G37:I37"/>
    <mergeCell ref="J37:N37"/>
    <mergeCell ref="O37:AD37"/>
    <mergeCell ref="AF37:AV37"/>
    <mergeCell ref="AW37:AX37"/>
    <mergeCell ref="AZ37:BA37"/>
    <mergeCell ref="BB37:BC37"/>
    <mergeCell ref="D36:F36"/>
    <mergeCell ref="G36:I36"/>
    <mergeCell ref="J36:N36"/>
    <mergeCell ref="O36:AD36"/>
    <mergeCell ref="AF36:AV36"/>
    <mergeCell ref="AW36:AX36"/>
    <mergeCell ref="AZ34:BA34"/>
    <mergeCell ref="BB34:BC34"/>
    <mergeCell ref="D35:F35"/>
    <mergeCell ref="G35:I35"/>
    <mergeCell ref="J35:N35"/>
    <mergeCell ref="O35:AD35"/>
    <mergeCell ref="AF35:AV35"/>
    <mergeCell ref="AW35:AX35"/>
    <mergeCell ref="AZ35:BA35"/>
    <mergeCell ref="BB35:BC35"/>
    <mergeCell ref="D34:F34"/>
    <mergeCell ref="G34:I34"/>
    <mergeCell ref="J34:N34"/>
    <mergeCell ref="O34:AD34"/>
    <mergeCell ref="AF34:AV34"/>
    <mergeCell ref="AW34:AX34"/>
    <mergeCell ref="J33:N33"/>
    <mergeCell ref="O33:AD33"/>
    <mergeCell ref="AF33:AV33"/>
    <mergeCell ref="AW33:AX33"/>
    <mergeCell ref="AZ33:BA33"/>
    <mergeCell ref="BB33:BC33"/>
    <mergeCell ref="J32:N32"/>
    <mergeCell ref="O32:AD32"/>
    <mergeCell ref="AF32:AV32"/>
    <mergeCell ref="AW32:AX32"/>
    <mergeCell ref="AZ32:BA32"/>
    <mergeCell ref="BB32:BC32"/>
    <mergeCell ref="AW30:AX30"/>
    <mergeCell ref="AZ30:BA30"/>
    <mergeCell ref="BB30:BC30"/>
    <mergeCell ref="J31:N31"/>
    <mergeCell ref="O31:AD31"/>
    <mergeCell ref="AF31:AV31"/>
    <mergeCell ref="AW31:AX31"/>
    <mergeCell ref="AZ31:BA31"/>
    <mergeCell ref="BB31:BC31"/>
    <mergeCell ref="AZ28:BA28"/>
    <mergeCell ref="BB28:BC28"/>
    <mergeCell ref="J29:N29"/>
    <mergeCell ref="O29:AD29"/>
    <mergeCell ref="AF29:AV29"/>
    <mergeCell ref="AW29:AX29"/>
    <mergeCell ref="AZ29:BA29"/>
    <mergeCell ref="BB29:BC29"/>
    <mergeCell ref="AW27:AX27"/>
    <mergeCell ref="AZ27:BA27"/>
    <mergeCell ref="J27:N27"/>
    <mergeCell ref="BB27:BC27"/>
    <mergeCell ref="D28:F28"/>
    <mergeCell ref="G28:I28"/>
    <mergeCell ref="J28:N28"/>
    <mergeCell ref="O28:AD28"/>
    <mergeCell ref="AF28:AV28"/>
    <mergeCell ref="AW28:AX28"/>
    <mergeCell ref="D27:F27"/>
    <mergeCell ref="G27:I27"/>
    <mergeCell ref="O27:AD27"/>
    <mergeCell ref="AF27:AV27"/>
    <mergeCell ref="D30:F30"/>
    <mergeCell ref="G30:I30"/>
    <mergeCell ref="J30:N30"/>
    <mergeCell ref="O30:AD30"/>
    <mergeCell ref="AF30:AV30"/>
    <mergeCell ref="D29:F29"/>
    <mergeCell ref="G29:I29"/>
    <mergeCell ref="D31:F31"/>
    <mergeCell ref="G31:I31"/>
    <mergeCell ref="D33:F33"/>
    <mergeCell ref="G33:I33"/>
    <mergeCell ref="D32:F32"/>
    <mergeCell ref="G32:I32"/>
    <mergeCell ref="B39:C39"/>
    <mergeCell ref="B40:C40"/>
    <mergeCell ref="B41:C41"/>
    <mergeCell ref="B42:C42"/>
    <mergeCell ref="B43:C43"/>
    <mergeCell ref="B44:C44"/>
    <mergeCell ref="B33:C33"/>
    <mergeCell ref="B34:C34"/>
    <mergeCell ref="B35:C35"/>
    <mergeCell ref="B36:C36"/>
    <mergeCell ref="B37:C37"/>
    <mergeCell ref="B38:C38"/>
    <mergeCell ref="B27:C27"/>
    <mergeCell ref="B28:C28"/>
    <mergeCell ref="B29:C29"/>
    <mergeCell ref="B30:C30"/>
    <mergeCell ref="B31:C31"/>
    <mergeCell ref="B32:C32"/>
    <mergeCell ref="B25:C25"/>
    <mergeCell ref="D25:F25"/>
    <mergeCell ref="G25:I25"/>
    <mergeCell ref="J25:N25"/>
    <mergeCell ref="B24:C24"/>
    <mergeCell ref="AW25:AX25"/>
    <mergeCell ref="AW24:BA24"/>
    <mergeCell ref="J24:N24"/>
    <mergeCell ref="D24:F24"/>
    <mergeCell ref="G24:I24"/>
    <mergeCell ref="AE20:AF20"/>
    <mergeCell ref="AE17:AF17"/>
    <mergeCell ref="AE18:AF18"/>
    <mergeCell ref="AG20:BC20"/>
    <mergeCell ref="O25:AD25"/>
    <mergeCell ref="AF25:AV25"/>
    <mergeCell ref="AZ25:BA25"/>
    <mergeCell ref="BB24:BC24"/>
    <mergeCell ref="O24:AV24"/>
    <mergeCell ref="B15:Z15"/>
    <mergeCell ref="AE15:BC15"/>
    <mergeCell ref="B20:C20"/>
    <mergeCell ref="B16:C16"/>
    <mergeCell ref="AE16:AF16"/>
    <mergeCell ref="BB25:BC25"/>
    <mergeCell ref="B17:C17"/>
    <mergeCell ref="B18:C18"/>
    <mergeCell ref="B19:C19"/>
    <mergeCell ref="AE19:AF19"/>
    <mergeCell ref="AW26:AX26"/>
    <mergeCell ref="AZ26:BA26"/>
    <mergeCell ref="BB26:BC26"/>
    <mergeCell ref="B26:C26"/>
    <mergeCell ref="O26:AD26"/>
    <mergeCell ref="AF26:AV26"/>
    <mergeCell ref="J26:N26"/>
    <mergeCell ref="D26:F26"/>
    <mergeCell ref="G26:I26"/>
  </mergeCells>
  <printOptions/>
  <pageMargins left="0.3937007874015748" right="0.3937007874015748" top="0.3937007874015748" bottom="0.3937007874015748" header="0" footer="0"/>
  <pageSetup horizontalDpi="600" verticalDpi="600" orientation="portrait" paperSize="9" scale="95" r:id="rId2"/>
  <headerFooter alignWithMargins="0">
    <oddFooter xml:space="preserve">&amp;C                                  &amp;F&amp;R&amp;P von &amp;N 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Kai Moczyk</dc:creator>
  <cp:keywords/>
  <dc:description/>
  <cp:lastModifiedBy>walter.heger@web.de</cp:lastModifiedBy>
  <cp:lastPrinted>2017-10-18T08:56:01Z</cp:lastPrinted>
  <dcterms:created xsi:type="dcterms:W3CDTF">2002-02-21T07:48:38Z</dcterms:created>
  <dcterms:modified xsi:type="dcterms:W3CDTF">2017-12-04T09:59:43Z</dcterms:modified>
  <cp:category/>
  <cp:version/>
  <cp:contentType/>
  <cp:contentStatus/>
</cp:coreProperties>
</file>